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 gr." sheetId="1" r:id="rId1"/>
    <sheet name="B gr." sheetId="2" r:id="rId2"/>
    <sheet name="C gr." sheetId="3" r:id="rId3"/>
    <sheet name="D gr." sheetId="4" r:id="rId4"/>
    <sheet name="E gr." sheetId="5" r:id="rId5"/>
    <sheet name="taškai" sheetId="6" r:id="rId6"/>
  </sheets>
  <definedNames>
    <definedName name="_xlnm.Print_Area" localSheetId="0">'A gr.'!$A$1:$BC$50</definedName>
  </definedNames>
  <calcPr fullCalcOnLoad="1"/>
</workbook>
</file>

<file path=xl/comments6.xml><?xml version="1.0" encoding="utf-8"?>
<comments xmlns="http://schemas.openxmlformats.org/spreadsheetml/2006/main">
  <authors>
    <author>AS</author>
  </authors>
  <commentList>
    <comment ref="D3" authorId="0">
      <text>
        <r>
          <rPr>
            <sz val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<sst xmlns="http://schemas.openxmlformats.org/spreadsheetml/2006/main" count="922" uniqueCount="237">
  <si>
    <t>D</t>
  </si>
  <si>
    <t>E</t>
  </si>
  <si>
    <t>Taškų lentelė pagal užimtą vietą varžybose</t>
  </si>
  <si>
    <t>Koeficientas:</t>
  </si>
  <si>
    <t>Vieta</t>
  </si>
  <si>
    <t>Taškai</t>
  </si>
  <si>
    <t>ATRANKINĖS - V</t>
  </si>
  <si>
    <t>FINALAS - V</t>
  </si>
  <si>
    <t>1 trasa</t>
  </si>
  <si>
    <t>2 trasa</t>
  </si>
  <si>
    <t>3 trasa</t>
  </si>
  <si>
    <t>1 trasa</t>
  </si>
  <si>
    <t>2 trasa</t>
  </si>
  <si>
    <t>Rezultatas</t>
  </si>
  <si>
    <t>Nr.</t>
  </si>
  <si>
    <t>Vardas</t>
  </si>
  <si>
    <t>Pavardė</t>
  </si>
  <si>
    <t>top</t>
  </si>
  <si>
    <t>mid</t>
  </si>
  <si>
    <t>band.</t>
  </si>
  <si>
    <t>Vieta</t>
  </si>
  <si>
    <t>Vieta</t>
  </si>
  <si>
    <t>Tšk.</t>
  </si>
  <si>
    <t>ATRANKINĖS – M</t>
  </si>
  <si>
    <t>FINALAS – M</t>
  </si>
  <si>
    <t>1 trasa</t>
  </si>
  <si>
    <t>2 trasa</t>
  </si>
  <si>
    <t>1 trasa</t>
  </si>
  <si>
    <t>2 trasa</t>
  </si>
  <si>
    <t>Nr.</t>
  </si>
  <si>
    <t>Vardas</t>
  </si>
  <si>
    <t>Vieta</t>
  </si>
  <si>
    <t>top</t>
  </si>
  <si>
    <t>band.</t>
  </si>
  <si>
    <t>mid</t>
  </si>
  <si>
    <t>band.</t>
  </si>
  <si>
    <t>Vieta</t>
  </si>
  <si>
    <t>Tšk.</t>
  </si>
  <si>
    <t xml:space="preserve">Data:  </t>
  </si>
  <si>
    <t xml:space="preserve">Pogrupis:   </t>
  </si>
  <si>
    <t xml:space="preserve">Etapas:   </t>
  </si>
  <si>
    <t xml:space="preserve">Vyr. teisėjai:   </t>
  </si>
  <si>
    <t>A</t>
  </si>
  <si>
    <t>B</t>
  </si>
  <si>
    <t>C</t>
  </si>
  <si>
    <t xml:space="preserve"> V</t>
  </si>
  <si>
    <t xml:space="preserve"> M</t>
  </si>
  <si>
    <t>4 trasa</t>
  </si>
  <si>
    <t>5 trasa</t>
  </si>
  <si>
    <t>2008 m. LIETUVOS BOULDERINGO TAURĖ. x Etapas - xxx</t>
  </si>
  <si>
    <t>Miestas</t>
  </si>
  <si>
    <t>Gim. metai</t>
  </si>
  <si>
    <t xml:space="preserve">Trasų statyt.:    </t>
  </si>
  <si>
    <t>2009 m. Lietuvos Boulderingo Taurė. x Etapas - xxx</t>
  </si>
  <si>
    <t>2009 02 28</t>
  </si>
  <si>
    <t>Andrius</t>
  </si>
  <si>
    <t>Žalimas</t>
  </si>
  <si>
    <t>Klaipėda</t>
  </si>
  <si>
    <t>Andrej</t>
  </si>
  <si>
    <t>Novosiolov</t>
  </si>
  <si>
    <t>Aleksandr</t>
  </si>
  <si>
    <t>Vasiljev</t>
  </si>
  <si>
    <t>Barštis</t>
  </si>
  <si>
    <t>Mindaugas</t>
  </si>
  <si>
    <t>Palubeckis</t>
  </si>
  <si>
    <t>Gediminas</t>
  </si>
  <si>
    <t>Dargužas</t>
  </si>
  <si>
    <t>Sergej</t>
  </si>
  <si>
    <t>Kozliuk</t>
  </si>
  <si>
    <t>Darija</t>
  </si>
  <si>
    <t>Bormotova</t>
  </si>
  <si>
    <t>Eglė</t>
  </si>
  <si>
    <t>Tilvikaitė</t>
  </si>
  <si>
    <t>Sidorovas</t>
  </si>
  <si>
    <t>Sandra</t>
  </si>
  <si>
    <t>Gončarova</t>
  </si>
  <si>
    <t>Vera</t>
  </si>
  <si>
    <t>Beketova</t>
  </si>
  <si>
    <t>Radevič</t>
  </si>
  <si>
    <t>Daniel</t>
  </si>
  <si>
    <t>Krasulin</t>
  </si>
  <si>
    <t>Vladislav</t>
  </si>
  <si>
    <t>Malinin</t>
  </si>
  <si>
    <t>Ilja</t>
  </si>
  <si>
    <t>Gaiduk</t>
  </si>
  <si>
    <t>Semion</t>
  </si>
  <si>
    <t xml:space="preserve">Mantas </t>
  </si>
  <si>
    <t>Kazlauskas</t>
  </si>
  <si>
    <t>Ana</t>
  </si>
  <si>
    <t>Kolmykova</t>
  </si>
  <si>
    <t>Irina</t>
  </si>
  <si>
    <t>Lobaškina</t>
  </si>
  <si>
    <t>Olga</t>
  </si>
  <si>
    <t>Koroliova</t>
  </si>
  <si>
    <t>Drambliai</t>
  </si>
  <si>
    <t>Rugilė</t>
  </si>
  <si>
    <t>Tamošiūnaitė</t>
  </si>
  <si>
    <t>Ugnė</t>
  </si>
  <si>
    <t>Leščiukaitė</t>
  </si>
  <si>
    <t>Dovydas</t>
  </si>
  <si>
    <t>Rimas</t>
  </si>
  <si>
    <t>Gabrielė</t>
  </si>
  <si>
    <t>Žiliūtė</t>
  </si>
  <si>
    <t>Indrė</t>
  </si>
  <si>
    <t>Staugaitytė</t>
  </si>
  <si>
    <t>Dambrauskaitė</t>
  </si>
  <si>
    <t>Tadas</t>
  </si>
  <si>
    <t>Nutautas</t>
  </si>
  <si>
    <t>Domas</t>
  </si>
  <si>
    <t>Martynas</t>
  </si>
  <si>
    <t>Gomas</t>
  </si>
  <si>
    <t>Pavel</t>
  </si>
  <si>
    <t>Jurkovlianec</t>
  </si>
  <si>
    <t>Vilnius</t>
  </si>
  <si>
    <t>Kipras</t>
  </si>
  <si>
    <t>Baltrūnas</t>
  </si>
  <si>
    <t>Vilimantas</t>
  </si>
  <si>
    <t>Petrašiūnas</t>
  </si>
  <si>
    <t>Matas</t>
  </si>
  <si>
    <t>Dominas</t>
  </si>
  <si>
    <t xml:space="preserve">Julius </t>
  </si>
  <si>
    <t>Sveikauskas</t>
  </si>
  <si>
    <t>Donatas</t>
  </si>
  <si>
    <t>Izmodenovas</t>
  </si>
  <si>
    <t>Deimantė</t>
  </si>
  <si>
    <t>Gaigalaitė</t>
  </si>
  <si>
    <t>Kostas</t>
  </si>
  <si>
    <t>Turcinavičius</t>
  </si>
  <si>
    <t>Juozas</t>
  </si>
  <si>
    <t>Bobina</t>
  </si>
  <si>
    <t>Valdas</t>
  </si>
  <si>
    <t>Japertas</t>
  </si>
  <si>
    <t>Milda</t>
  </si>
  <si>
    <t>Koreivaitė</t>
  </si>
  <si>
    <t>Jatužytė</t>
  </si>
  <si>
    <t>Pijus</t>
  </si>
  <si>
    <t>Mickus</t>
  </si>
  <si>
    <t>Vesta</t>
  </si>
  <si>
    <t>Leikaitė</t>
  </si>
  <si>
    <t>Jonas</t>
  </si>
  <si>
    <t>Tamulionis</t>
  </si>
  <si>
    <t>Lagauskas</t>
  </si>
  <si>
    <t>Climbing club</t>
  </si>
  <si>
    <t>Augustas</t>
  </si>
  <si>
    <t>Butkus</t>
  </si>
  <si>
    <t>Climb.club</t>
  </si>
  <si>
    <t xml:space="preserve">Mykolas </t>
  </si>
  <si>
    <t>Mikučiūnas</t>
  </si>
  <si>
    <t>Vytautas</t>
  </si>
  <si>
    <t>Kviliūnas</t>
  </si>
  <si>
    <t>Gečionis</t>
  </si>
  <si>
    <t>Climb. Club</t>
  </si>
  <si>
    <t>Deividas</t>
  </si>
  <si>
    <t>Čepauskas</t>
  </si>
  <si>
    <t>Artūras</t>
  </si>
  <si>
    <t>Volkovas</t>
  </si>
  <si>
    <t>Monastyreckis</t>
  </si>
  <si>
    <t>Dmitrijus</t>
  </si>
  <si>
    <t>Kęstutis</t>
  </si>
  <si>
    <t>Kavaliauskas</t>
  </si>
  <si>
    <t>Dovilė</t>
  </si>
  <si>
    <t>Gedminaitė</t>
  </si>
  <si>
    <t>Aistė</t>
  </si>
  <si>
    <t>Pliuškevičiūtė</t>
  </si>
  <si>
    <t>Gintarė</t>
  </si>
  <si>
    <t>Lagauskaitė</t>
  </si>
  <si>
    <t>Stirbys</t>
  </si>
  <si>
    <t>Jasaitytė</t>
  </si>
  <si>
    <t>Nikolaj</t>
  </si>
  <si>
    <t>Markovskij</t>
  </si>
  <si>
    <t>Mantas</t>
  </si>
  <si>
    <t>Blėda</t>
  </si>
  <si>
    <t>Dominykas</t>
  </si>
  <si>
    <t>Lingė</t>
  </si>
  <si>
    <t>Gabija</t>
  </si>
  <si>
    <t>Barauskaitė</t>
  </si>
  <si>
    <t>Lukoševičius</t>
  </si>
  <si>
    <t>Kristina</t>
  </si>
  <si>
    <t>Kavaliauskaitė</t>
  </si>
  <si>
    <t>Grigaitytė</t>
  </si>
  <si>
    <t>Grigaitis</t>
  </si>
  <si>
    <t>Ieva</t>
  </si>
  <si>
    <t>Mikučiūnaitė</t>
  </si>
  <si>
    <t>Vasaitis</t>
  </si>
  <si>
    <t>Balčiūnas</t>
  </si>
  <si>
    <t>Anrey</t>
  </si>
  <si>
    <t>Korobov</t>
  </si>
  <si>
    <t>Kaliningrad</t>
  </si>
  <si>
    <t>Dmitiy</t>
  </si>
  <si>
    <t>Yankovkiy</t>
  </si>
  <si>
    <t>Evgeny</t>
  </si>
  <si>
    <t>Zazulin</t>
  </si>
  <si>
    <t>Kirill</t>
  </si>
  <si>
    <t>Semenov</t>
  </si>
  <si>
    <t>Alexey</t>
  </si>
  <si>
    <t>Belyak</t>
  </si>
  <si>
    <t>Shnyrik</t>
  </si>
  <si>
    <t>Dmitriy</t>
  </si>
  <si>
    <t>Svechnikov</t>
  </si>
  <si>
    <t>Tadas Vasaitis</t>
  </si>
  <si>
    <t>Gediminas Monastyreckis</t>
  </si>
  <si>
    <t>Mantas Blėda</t>
  </si>
  <si>
    <t>Aistė Pliuškevičiūtė</t>
  </si>
  <si>
    <t>Rimas Levendrauskas</t>
  </si>
  <si>
    <t>1</t>
  </si>
  <si>
    <t>Dmitirij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</si>
  <si>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</si>
  <si>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</si>
  <si>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</si>
  <si>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</si>
  <si>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</si>
  <si>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</si>
  <si>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</si>
  <si>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</si>
  <si>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</si>
  <si>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</si>
  <si>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</si>
  <si>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</si>
  <si>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</si>
  <si>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Edvinas</t>
  </si>
  <si>
    <t>Kriščiūnas</t>
  </si>
  <si>
    <t xml:space="preserve">Saulius </t>
  </si>
  <si>
    <t>Rapkauskas</t>
  </si>
  <si>
    <t>Petras-Paulius</t>
  </si>
  <si>
    <t>Kastanauskas</t>
  </si>
  <si>
    <t>Ūla</t>
  </si>
  <si>
    <t>Samanta</t>
  </si>
  <si>
    <t>Pakutkaitė</t>
  </si>
  <si>
    <t>Aušra</t>
  </si>
  <si>
    <t>Demereckaitė</t>
  </si>
  <si>
    <t xml:space="preserve">Darija </t>
  </si>
  <si>
    <t>6 trasa</t>
  </si>
  <si>
    <t>15</t>
  </si>
  <si>
    <t>16</t>
  </si>
  <si>
    <t>17</t>
  </si>
  <si>
    <t>Linas Žiaukas</t>
  </si>
  <si>
    <t>-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</si>
</sst>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</numFmts>
  <fonts count="11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9"/>
      <color indexed="12"/>
      <name val="Arial"/>
      <family val="0"/>
    </font>
    <font>
      <b/>
      <i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8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4" borderId="0" xfId="0" applyFont="1" applyFill="1" applyBorder="1" applyAlignment="1">
      <alignment/>
    </xf>
    <xf numFmtId="0" fontId="3" fillId="5" borderId="9" xfId="0" applyFont="1" applyFill="1" applyBorder="1" applyAlignment="1" applyProtection="1">
      <alignment horizontal="center"/>
      <protection hidden="1"/>
    </xf>
    <xf numFmtId="0" fontId="1" fillId="6" borderId="10" xfId="0" applyFont="1" applyFill="1" applyBorder="1" applyAlignment="1" applyProtection="1">
      <alignment horizontal="center"/>
      <protection hidden="1"/>
    </xf>
    <xf numFmtId="0" fontId="3" fillId="5" borderId="11" xfId="0" applyFont="1" applyFill="1" applyBorder="1" applyAlignment="1" applyProtection="1">
      <alignment horizontal="center"/>
      <protection hidden="1"/>
    </xf>
    <xf numFmtId="0" fontId="1" fillId="6" borderId="12" xfId="0" applyFont="1" applyFill="1" applyBorder="1" applyAlignment="1" applyProtection="1">
      <alignment horizontal="center"/>
      <protection hidden="1"/>
    </xf>
    <xf numFmtId="0" fontId="1" fillId="6" borderId="13" xfId="0" applyFont="1" applyFill="1" applyBorder="1" applyAlignment="1" applyProtection="1">
      <alignment horizontal="center"/>
      <protection hidden="1"/>
    </xf>
    <xf numFmtId="0" fontId="3" fillId="5" borderId="14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7" borderId="16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6" borderId="12" xfId="0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6" borderId="19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 horizontal="center"/>
      <protection locked="0"/>
    </xf>
    <xf numFmtId="0" fontId="1" fillId="6" borderId="21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1" fillId="6" borderId="25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" fillId="6" borderId="13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6" borderId="28" xfId="0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1" fillId="6" borderId="30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1" fillId="6" borderId="32" xfId="0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1" fillId="6" borderId="33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1" fillId="6" borderId="35" xfId="0" applyFont="1" applyFill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" fillId="6" borderId="37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" fillId="6" borderId="11" xfId="0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1" fillId="6" borderId="20" xfId="0" applyFont="1" applyFill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1" fillId="6" borderId="42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6" borderId="43" xfId="0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1" fillId="6" borderId="45" xfId="0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1" fillId="6" borderId="46" xfId="0" applyFont="1" applyFill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right"/>
      <protection locked="0"/>
    </xf>
    <xf numFmtId="0" fontId="5" fillId="0" borderId="48" xfId="0" applyFont="1" applyBorder="1" applyAlignment="1" applyProtection="1">
      <alignment horizontal="right"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>
      <alignment horizontal="left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left"/>
      <protection locked="0"/>
    </xf>
    <xf numFmtId="0" fontId="0" fillId="0" borderId="60" xfId="0" applyFont="1" applyBorder="1" applyAlignment="1" applyProtection="1">
      <alignment horizontal="left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/>
      <protection locked="0"/>
    </xf>
    <xf numFmtId="0" fontId="0" fillId="0" borderId="61" xfId="0" applyFont="1" applyBorder="1" applyAlignment="1" applyProtection="1">
      <alignment horizontal="left"/>
      <protection locked="0"/>
    </xf>
    <xf numFmtId="0" fontId="0" fillId="0" borderId="62" xfId="0" applyFont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/>
      <protection locked="0"/>
    </xf>
    <xf numFmtId="0" fontId="3" fillId="3" borderId="64" xfId="0" applyFont="1" applyFill="1" applyBorder="1" applyAlignment="1" applyProtection="1">
      <alignment horizontal="center"/>
      <protection locked="0"/>
    </xf>
    <xf numFmtId="0" fontId="3" fillId="7" borderId="65" xfId="0" applyFont="1" applyFill="1" applyBorder="1" applyAlignment="1" applyProtection="1">
      <alignment horizontal="center"/>
      <protection locked="0"/>
    </xf>
    <xf numFmtId="0" fontId="3" fillId="3" borderId="66" xfId="0" applyFont="1" applyFill="1" applyBorder="1" applyAlignment="1" applyProtection="1">
      <alignment horizontal="center"/>
      <protection locked="0"/>
    </xf>
    <xf numFmtId="0" fontId="3" fillId="7" borderId="67" xfId="0" applyFont="1" applyFill="1" applyBorder="1" applyAlignment="1" applyProtection="1">
      <alignment horizontal="center"/>
      <protection locked="0"/>
    </xf>
    <xf numFmtId="0" fontId="3" fillId="3" borderId="68" xfId="0" applyFont="1" applyFill="1" applyBorder="1" applyAlignment="1" applyProtection="1">
      <alignment horizontal="center"/>
      <protection locked="0"/>
    </xf>
    <xf numFmtId="0" fontId="3" fillId="7" borderId="69" xfId="0" applyFont="1" applyFill="1" applyBorder="1" applyAlignment="1" applyProtection="1">
      <alignment horizontal="center"/>
      <protection locked="0"/>
    </xf>
    <xf numFmtId="0" fontId="3" fillId="0" borderId="70" xfId="0" applyFont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3" fillId="0" borderId="72" xfId="0" applyFont="1" applyBorder="1" applyAlignment="1" applyProtection="1">
      <alignment horizontal="center"/>
      <protection locked="0"/>
    </xf>
    <xf numFmtId="49" fontId="3" fillId="8" borderId="73" xfId="0" applyNumberFormat="1" applyFont="1" applyFill="1" applyBorder="1" applyAlignment="1" applyProtection="1">
      <alignment horizontal="center"/>
      <protection locked="0"/>
    </xf>
    <xf numFmtId="49" fontId="3" fillId="8" borderId="74" xfId="0" applyNumberFormat="1" applyFont="1" applyFill="1" applyBorder="1" applyAlignment="1" applyProtection="1">
      <alignment horizontal="center"/>
      <protection locked="0"/>
    </xf>
    <xf numFmtId="0" fontId="3" fillId="5" borderId="50" xfId="0" applyFont="1" applyFill="1" applyBorder="1" applyAlignment="1" applyProtection="1">
      <alignment horizontal="center"/>
      <protection hidden="1"/>
    </xf>
    <xf numFmtId="0" fontId="3" fillId="5" borderId="75" xfId="0" applyFont="1" applyFill="1" applyBorder="1" applyAlignment="1" applyProtection="1">
      <alignment horizontal="center"/>
      <protection hidden="1"/>
    </xf>
    <xf numFmtId="0" fontId="3" fillId="7" borderId="76" xfId="0" applyFont="1" applyFill="1" applyBorder="1" applyAlignment="1" applyProtection="1">
      <alignment horizontal="center"/>
      <protection locked="0"/>
    </xf>
    <xf numFmtId="0" fontId="3" fillId="3" borderId="77" xfId="0" applyFont="1" applyFill="1" applyBorder="1" applyAlignment="1" applyProtection="1">
      <alignment horizontal="center"/>
      <protection locked="0"/>
    </xf>
    <xf numFmtId="0" fontId="3" fillId="7" borderId="78" xfId="0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1" fillId="6" borderId="79" xfId="0" applyFont="1" applyFill="1" applyBorder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center"/>
      <protection locked="0"/>
    </xf>
    <xf numFmtId="0" fontId="1" fillId="6" borderId="80" xfId="0" applyFont="1" applyFill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1" fillId="6" borderId="60" xfId="0" applyFont="1" applyFill="1" applyBorder="1" applyAlignment="1" applyProtection="1">
      <alignment horizontal="center"/>
      <protection locked="0"/>
    </xf>
    <xf numFmtId="0" fontId="3" fillId="0" borderId="81" xfId="0" applyFont="1" applyBorder="1" applyAlignment="1" applyProtection="1">
      <alignment horizontal="center"/>
      <protection locked="0"/>
    </xf>
    <xf numFmtId="0" fontId="1" fillId="6" borderId="61" xfId="0" applyFont="1" applyFill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1" fillId="6" borderId="62" xfId="0" applyFont="1" applyFill="1" applyBorder="1" applyAlignment="1" applyProtection="1">
      <alignment horizontal="center"/>
      <protection locked="0"/>
    </xf>
    <xf numFmtId="0" fontId="3" fillId="8" borderId="82" xfId="0" applyFont="1" applyFill="1" applyBorder="1" applyAlignment="1" applyProtection="1">
      <alignment horizontal="center" vertical="center"/>
      <protection locked="0"/>
    </xf>
    <xf numFmtId="0" fontId="3" fillId="3" borderId="83" xfId="0" applyFont="1" applyFill="1" applyBorder="1" applyAlignment="1" applyProtection="1">
      <alignment horizontal="center"/>
      <protection locked="0"/>
    </xf>
    <xf numFmtId="0" fontId="3" fillId="0" borderId="84" xfId="0" applyFont="1" applyBorder="1" applyAlignment="1" applyProtection="1">
      <alignment horizontal="center"/>
      <protection locked="0"/>
    </xf>
    <xf numFmtId="0" fontId="3" fillId="0" borderId="85" xfId="0" applyFont="1" applyBorder="1" applyAlignment="1" applyProtection="1">
      <alignment horizontal="center"/>
      <protection locked="0"/>
    </xf>
    <xf numFmtId="0" fontId="3" fillId="0" borderId="86" xfId="0" applyFont="1" applyBorder="1" applyAlignment="1" applyProtection="1">
      <alignment horizontal="center"/>
      <protection locked="0"/>
    </xf>
    <xf numFmtId="0" fontId="3" fillId="3" borderId="87" xfId="0" applyFont="1" applyFill="1" applyBorder="1" applyAlignment="1" applyProtection="1">
      <alignment horizontal="center"/>
      <protection locked="0"/>
    </xf>
    <xf numFmtId="0" fontId="3" fillId="7" borderId="88" xfId="0" applyFont="1" applyFill="1" applyBorder="1" applyAlignment="1" applyProtection="1">
      <alignment horizontal="center"/>
      <protection locked="0"/>
    </xf>
    <xf numFmtId="0" fontId="3" fillId="7" borderId="77" xfId="0" applyFont="1" applyFill="1" applyBorder="1" applyAlignment="1" applyProtection="1">
      <alignment horizontal="center"/>
      <protection locked="0"/>
    </xf>
    <xf numFmtId="0" fontId="1" fillId="6" borderId="89" xfId="0" applyFont="1" applyFill="1" applyBorder="1" applyAlignment="1" applyProtection="1">
      <alignment horizontal="center"/>
      <protection locked="0"/>
    </xf>
    <xf numFmtId="0" fontId="1" fillId="6" borderId="90" xfId="0" applyFont="1" applyFill="1" applyBorder="1" applyAlignment="1" applyProtection="1">
      <alignment horizontal="center"/>
      <protection locked="0"/>
    </xf>
    <xf numFmtId="0" fontId="1" fillId="6" borderId="91" xfId="0" applyFont="1" applyFill="1" applyBorder="1" applyAlignment="1" applyProtection="1">
      <alignment horizontal="center"/>
      <protection locked="0"/>
    </xf>
    <xf numFmtId="0" fontId="1" fillId="6" borderId="38" xfId="0" applyFont="1" applyFill="1" applyBorder="1" applyAlignment="1" applyProtection="1">
      <alignment horizontal="center"/>
      <protection hidden="1"/>
    </xf>
    <xf numFmtId="0" fontId="1" fillId="6" borderId="24" xfId="0" applyFont="1" applyFill="1" applyBorder="1" applyAlignment="1" applyProtection="1">
      <alignment horizontal="center"/>
      <protection hidden="1"/>
    </xf>
    <xf numFmtId="0" fontId="1" fillId="0" borderId="92" xfId="0" applyFont="1" applyBorder="1" applyAlignment="1" applyProtection="1">
      <alignment horizontal="center"/>
      <protection locked="0"/>
    </xf>
    <xf numFmtId="0" fontId="3" fillId="7" borderId="66" xfId="0" applyFont="1" applyFill="1" applyBorder="1" applyAlignment="1" applyProtection="1">
      <alignment horizontal="center"/>
      <protection locked="0"/>
    </xf>
    <xf numFmtId="0" fontId="3" fillId="0" borderId="93" xfId="0" applyFont="1" applyBorder="1" applyAlignment="1" applyProtection="1">
      <alignment horizontal="center" vertical="center"/>
      <protection locked="0"/>
    </xf>
    <xf numFmtId="0" fontId="1" fillId="0" borderId="94" xfId="0" applyFont="1" applyBorder="1" applyAlignment="1" applyProtection="1">
      <alignment horizontal="center"/>
      <protection locked="0"/>
    </xf>
    <xf numFmtId="1" fontId="1" fillId="0" borderId="94" xfId="0" applyNumberFormat="1" applyFont="1" applyBorder="1" applyAlignment="1" applyProtection="1">
      <alignment horizontal="center"/>
      <protection locked="0"/>
    </xf>
    <xf numFmtId="49" fontId="7" fillId="8" borderId="95" xfId="0" applyNumberFormat="1" applyFont="1" applyFill="1" applyBorder="1" applyAlignment="1" applyProtection="1">
      <alignment horizontal="center"/>
      <protection locked="0"/>
    </xf>
    <xf numFmtId="49" fontId="3" fillId="8" borderId="95" xfId="0" applyNumberFormat="1" applyFont="1" applyFill="1" applyBorder="1" applyAlignment="1" applyProtection="1">
      <alignment horizontal="center"/>
      <protection locked="0"/>
    </xf>
    <xf numFmtId="49" fontId="3" fillId="8" borderId="96" xfId="0" applyNumberFormat="1" applyFont="1" applyFill="1" applyBorder="1" applyAlignment="1" applyProtection="1">
      <alignment horizontal="center" vertical="center"/>
      <protection locked="0"/>
    </xf>
    <xf numFmtId="49" fontId="3" fillId="8" borderId="97" xfId="0" applyNumberFormat="1" applyFont="1" applyFill="1" applyBorder="1" applyAlignment="1" applyProtection="1">
      <alignment horizontal="center" vertical="center"/>
      <protection locked="0"/>
    </xf>
    <xf numFmtId="0" fontId="1" fillId="6" borderId="98" xfId="0" applyFont="1" applyFill="1" applyBorder="1" applyAlignment="1" applyProtection="1">
      <alignment horizontal="center"/>
      <protection hidden="1"/>
    </xf>
    <xf numFmtId="0" fontId="3" fillId="5" borderId="43" xfId="0" applyFont="1" applyFill="1" applyBorder="1" applyAlignment="1" applyProtection="1">
      <alignment horizontal="center"/>
      <protection hidden="1"/>
    </xf>
    <xf numFmtId="0" fontId="3" fillId="7" borderId="99" xfId="0" applyFont="1" applyFill="1" applyBorder="1" applyAlignment="1" applyProtection="1">
      <alignment horizontal="center"/>
      <protection locked="0"/>
    </xf>
    <xf numFmtId="0" fontId="3" fillId="3" borderId="100" xfId="0" applyFont="1" applyFill="1" applyBorder="1" applyAlignment="1" applyProtection="1">
      <alignment horizont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3" fillId="7" borderId="101" xfId="0" applyFont="1" applyFill="1" applyBorder="1" applyAlignment="1" applyProtection="1">
      <alignment horizontal="center"/>
      <protection locked="0"/>
    </xf>
    <xf numFmtId="0" fontId="3" fillId="3" borderId="102" xfId="0" applyFont="1" applyFill="1" applyBorder="1" applyAlignment="1" applyProtection="1">
      <alignment horizontal="center"/>
      <protection locked="0"/>
    </xf>
    <xf numFmtId="0" fontId="3" fillId="3" borderId="99" xfId="0" applyFont="1" applyFill="1" applyBorder="1" applyAlignment="1" applyProtection="1">
      <alignment horizontal="center"/>
      <protection locked="0"/>
    </xf>
    <xf numFmtId="0" fontId="0" fillId="0" borderId="91" xfId="0" applyFont="1" applyBorder="1" applyAlignment="1" applyProtection="1">
      <alignment horizontal="left"/>
      <protection locked="0"/>
    </xf>
    <xf numFmtId="0" fontId="3" fillId="3" borderId="103" xfId="0" applyFont="1" applyFill="1" applyBorder="1" applyAlignment="1" applyProtection="1">
      <alignment horizontal="center"/>
      <protection locked="0"/>
    </xf>
    <xf numFmtId="0" fontId="1" fillId="6" borderId="104" xfId="0" applyFont="1" applyFill="1" applyBorder="1" applyAlignment="1" applyProtection="1">
      <alignment horizontal="center"/>
      <protection locked="0"/>
    </xf>
    <xf numFmtId="0" fontId="1" fillId="6" borderId="105" xfId="0" applyFont="1" applyFill="1" applyBorder="1" applyAlignment="1" applyProtection="1">
      <alignment horizontal="center"/>
      <protection locked="0"/>
    </xf>
    <xf numFmtId="0" fontId="3" fillId="0" borderId="106" xfId="0" applyFont="1" applyBorder="1" applyAlignment="1" applyProtection="1">
      <alignment horizontal="center"/>
      <protection locked="0"/>
    </xf>
    <xf numFmtId="0" fontId="1" fillId="6" borderId="107" xfId="0" applyFont="1" applyFill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81" xfId="0" applyFont="1" applyBorder="1" applyAlignment="1" applyProtection="1">
      <alignment horizontal="center"/>
      <protection locked="0"/>
    </xf>
    <xf numFmtId="0" fontId="3" fillId="0" borderId="70" xfId="0" applyFont="1" applyBorder="1" applyAlignment="1" applyProtection="1">
      <alignment horizontal="center"/>
      <protection locked="0"/>
    </xf>
    <xf numFmtId="0" fontId="3" fillId="0" borderId="72" xfId="0" applyFont="1" applyBorder="1" applyAlignment="1" applyProtection="1">
      <alignment horizontal="center"/>
      <protection locked="0"/>
    </xf>
    <xf numFmtId="0" fontId="3" fillId="0" borderId="106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1" fillId="6" borderId="109" xfId="0" applyFont="1" applyFill="1" applyBorder="1" applyAlignment="1" applyProtection="1">
      <alignment horizontal="center"/>
      <protection locked="0"/>
    </xf>
    <xf numFmtId="0" fontId="3" fillId="0" borderId="110" xfId="0" applyFont="1" applyBorder="1" applyAlignment="1" applyProtection="1">
      <alignment horizontal="center"/>
      <protection locked="0"/>
    </xf>
    <xf numFmtId="0" fontId="1" fillId="6" borderId="111" xfId="0" applyFont="1" applyFill="1" applyBorder="1" applyAlignment="1" applyProtection="1">
      <alignment horizontal="center"/>
      <protection locked="0"/>
    </xf>
    <xf numFmtId="0" fontId="3" fillId="0" borderId="112" xfId="0" applyFont="1" applyBorder="1" applyAlignment="1" applyProtection="1">
      <alignment horizontal="center"/>
      <protection locked="0"/>
    </xf>
    <xf numFmtId="0" fontId="1" fillId="6" borderId="113" xfId="0" applyFont="1" applyFill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75" xfId="0" applyFont="1" applyBorder="1" applyAlignment="1" applyProtection="1">
      <alignment horizontal="center"/>
      <protection locked="0"/>
    </xf>
    <xf numFmtId="0" fontId="3" fillId="0" borderId="114" xfId="0" applyFont="1" applyBorder="1" applyAlignment="1" applyProtection="1">
      <alignment horizontal="center" vertical="center"/>
      <protection locked="0"/>
    </xf>
    <xf numFmtId="0" fontId="3" fillId="0" borderId="115" xfId="0" applyFont="1" applyBorder="1" applyAlignment="1" applyProtection="1">
      <alignment horizontal="center" vertical="center"/>
      <protection locked="0"/>
    </xf>
    <xf numFmtId="0" fontId="3" fillId="0" borderId="116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/>
      <protection locked="0"/>
    </xf>
    <xf numFmtId="0" fontId="0" fillId="0" borderId="80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0" borderId="62" xfId="0" applyFont="1" applyBorder="1" applyAlignment="1" applyProtection="1">
      <alignment/>
      <protection locked="0"/>
    </xf>
    <xf numFmtId="0" fontId="3" fillId="0" borderId="117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118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7" borderId="17" xfId="0" applyFont="1" applyFill="1" applyBorder="1" applyAlignment="1" applyProtection="1">
      <alignment horizontal="center"/>
      <protection locked="0"/>
    </xf>
    <xf numFmtId="0" fontId="1" fillId="6" borderId="40" xfId="0" applyFont="1" applyFill="1" applyBorder="1" applyAlignment="1" applyProtection="1">
      <alignment horizontal="center"/>
      <protection locked="0"/>
    </xf>
    <xf numFmtId="0" fontId="1" fillId="6" borderId="29" xfId="0" applyFont="1" applyFill="1" applyBorder="1" applyAlignment="1" applyProtection="1">
      <alignment horizontal="center"/>
      <protection locked="0"/>
    </xf>
    <xf numFmtId="0" fontId="1" fillId="6" borderId="34" xfId="0" applyFont="1" applyFill="1" applyBorder="1" applyAlignment="1" applyProtection="1">
      <alignment horizontal="center"/>
      <protection locked="0"/>
    </xf>
    <xf numFmtId="49" fontId="3" fillId="8" borderId="93" xfId="0" applyNumberFormat="1" applyFont="1" applyFill="1" applyBorder="1" applyAlignment="1" applyProtection="1">
      <alignment horizontal="center" vertical="center"/>
      <protection locked="0"/>
    </xf>
    <xf numFmtId="0" fontId="3" fillId="5" borderId="110" xfId="0" applyFont="1" applyFill="1" applyBorder="1" applyAlignment="1" applyProtection="1">
      <alignment horizontal="center"/>
      <protection hidden="1"/>
    </xf>
    <xf numFmtId="0" fontId="1" fillId="6" borderId="111" xfId="0" applyFont="1" applyFill="1" applyBorder="1" applyAlignment="1" applyProtection="1">
      <alignment horizontal="center"/>
      <protection hidden="1"/>
    </xf>
    <xf numFmtId="0" fontId="3" fillId="5" borderId="119" xfId="0" applyFont="1" applyFill="1" applyBorder="1" applyAlignment="1" applyProtection="1">
      <alignment horizontal="center"/>
      <protection hidden="1"/>
    </xf>
    <xf numFmtId="0" fontId="1" fillId="6" borderId="120" xfId="0" applyFont="1" applyFill="1" applyBorder="1" applyAlignment="1" applyProtection="1">
      <alignment horizontal="center"/>
      <protection hidden="1"/>
    </xf>
    <xf numFmtId="0" fontId="1" fillId="6" borderId="24" xfId="0" applyFont="1" applyFill="1" applyBorder="1" applyAlignment="1" applyProtection="1">
      <alignment horizontal="center"/>
      <protection locked="0"/>
    </xf>
    <xf numFmtId="0" fontId="3" fillId="5" borderId="108" xfId="0" applyFont="1" applyFill="1" applyBorder="1" applyAlignment="1" applyProtection="1">
      <alignment horizontal="center"/>
      <protection hidden="1"/>
    </xf>
    <xf numFmtId="0" fontId="1" fillId="6" borderId="38" xfId="0" applyFont="1" applyFill="1" applyBorder="1" applyAlignment="1" applyProtection="1">
      <alignment horizontal="center"/>
      <protection locked="0"/>
    </xf>
    <xf numFmtId="0" fontId="1" fillId="6" borderId="23" xfId="0" applyFont="1" applyFill="1" applyBorder="1" applyAlignment="1" applyProtection="1">
      <alignment horizontal="center"/>
      <protection locked="0"/>
    </xf>
    <xf numFmtId="0" fontId="3" fillId="8" borderId="93" xfId="0" applyFont="1" applyFill="1" applyBorder="1" applyAlignment="1" applyProtection="1">
      <alignment horizontal="center" vertical="center"/>
      <protection locked="0"/>
    </xf>
    <xf numFmtId="0" fontId="3" fillId="5" borderId="112" xfId="0" applyFont="1" applyFill="1" applyBorder="1" applyAlignment="1" applyProtection="1">
      <alignment horizontal="center"/>
      <protection hidden="1"/>
    </xf>
    <xf numFmtId="0" fontId="1" fillId="6" borderId="113" xfId="0" applyFont="1" applyFill="1" applyBorder="1" applyAlignment="1" applyProtection="1">
      <alignment horizontal="center"/>
      <protection hidden="1"/>
    </xf>
    <xf numFmtId="0" fontId="3" fillId="5" borderId="81" xfId="0" applyFont="1" applyFill="1" applyBorder="1" applyAlignment="1" applyProtection="1">
      <alignment horizontal="center"/>
      <protection hidden="1"/>
    </xf>
    <xf numFmtId="0" fontId="1" fillId="6" borderId="61" xfId="0" applyFont="1" applyFill="1" applyBorder="1" applyAlignment="1" applyProtection="1">
      <alignment horizontal="center"/>
      <protection hidden="1"/>
    </xf>
    <xf numFmtId="0" fontId="3" fillId="5" borderId="61" xfId="0" applyFont="1" applyFill="1" applyBorder="1" applyAlignment="1" applyProtection="1">
      <alignment horizontal="center"/>
      <protection hidden="1"/>
    </xf>
    <xf numFmtId="0" fontId="1" fillId="6" borderId="62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121" xfId="0" applyFont="1" applyBorder="1" applyAlignment="1" applyProtection="1">
      <alignment/>
      <protection locked="0"/>
    </xf>
    <xf numFmtId="0" fontId="0" fillId="0" borderId="121" xfId="0" applyFont="1" applyBorder="1" applyAlignment="1" applyProtection="1">
      <alignment horizontal="left"/>
      <protection locked="0"/>
    </xf>
    <xf numFmtId="0" fontId="1" fillId="6" borderId="98" xfId="0" applyFont="1" applyFill="1" applyBorder="1" applyAlignment="1" applyProtection="1">
      <alignment horizontal="center"/>
      <protection locked="0"/>
    </xf>
    <xf numFmtId="0" fontId="0" fillId="0" borderId="122" xfId="0" applyFont="1" applyBorder="1" applyAlignment="1" applyProtection="1">
      <alignment horizontal="left"/>
      <protection locked="0"/>
    </xf>
    <xf numFmtId="0" fontId="0" fillId="0" borderId="90" xfId="0" applyFont="1" applyBorder="1" applyAlignment="1" applyProtection="1">
      <alignment horizontal="left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118" xfId="0" applyFont="1" applyBorder="1" applyAlignment="1" applyProtection="1">
      <alignment horizontal="center"/>
      <protection locked="0"/>
    </xf>
    <xf numFmtId="0" fontId="3" fillId="0" borderId="110" xfId="0" applyFont="1" applyBorder="1" applyAlignment="1" applyProtection="1">
      <alignment horizontal="center"/>
      <protection locked="0"/>
    </xf>
    <xf numFmtId="0" fontId="3" fillId="0" borderId="123" xfId="0" applyFont="1" applyBorder="1" applyAlignment="1" applyProtection="1">
      <alignment horizontal="center"/>
      <protection locked="0"/>
    </xf>
    <xf numFmtId="0" fontId="1" fillId="6" borderId="124" xfId="0" applyFont="1" applyFill="1" applyBorder="1" applyAlignment="1" applyProtection="1">
      <alignment horizontal="center"/>
      <protection locked="0"/>
    </xf>
    <xf numFmtId="0" fontId="3" fillId="0" borderId="123" xfId="0" applyFont="1" applyBorder="1" applyAlignment="1" applyProtection="1">
      <alignment horizontal="center"/>
      <protection locked="0"/>
    </xf>
    <xf numFmtId="49" fontId="3" fillId="8" borderId="125" xfId="0" applyNumberFormat="1" applyFont="1" applyFill="1" applyBorder="1" applyAlignment="1" applyProtection="1">
      <alignment horizontal="center" vertical="center"/>
      <protection locked="0"/>
    </xf>
    <xf numFmtId="49" fontId="7" fillId="8" borderId="126" xfId="0" applyNumberFormat="1" applyFont="1" applyFill="1" applyBorder="1" applyAlignment="1" applyProtection="1">
      <alignment horizontal="center"/>
      <protection locked="0"/>
    </xf>
    <xf numFmtId="49" fontId="3" fillId="8" borderId="126" xfId="0" applyNumberFormat="1" applyFont="1" applyFill="1" applyBorder="1" applyAlignment="1" applyProtection="1">
      <alignment horizontal="center"/>
      <protection locked="0"/>
    </xf>
    <xf numFmtId="49" fontId="3" fillId="8" borderId="126" xfId="0" applyNumberFormat="1" applyFont="1" applyFill="1" applyBorder="1" applyAlignment="1" applyProtection="1">
      <alignment horizontal="center"/>
      <protection locked="0"/>
    </xf>
    <xf numFmtId="49" fontId="3" fillId="8" borderId="127" xfId="0" applyNumberFormat="1" applyFont="1" applyFill="1" applyBorder="1" applyAlignment="1" applyProtection="1">
      <alignment horizontal="center"/>
      <protection locked="0"/>
    </xf>
    <xf numFmtId="0" fontId="3" fillId="0" borderId="128" xfId="0" applyFont="1" applyBorder="1" applyAlignment="1" applyProtection="1">
      <alignment horizontal="center" vertical="center"/>
      <protection locked="0"/>
    </xf>
    <xf numFmtId="0" fontId="1" fillId="0" borderId="129" xfId="0" applyFont="1" applyBorder="1" applyAlignment="1" applyProtection="1">
      <alignment horizontal="center"/>
      <protection locked="0"/>
    </xf>
    <xf numFmtId="0" fontId="1" fillId="0" borderId="130" xfId="0" applyFont="1" applyBorder="1" applyAlignment="1" applyProtection="1">
      <alignment horizontal="center"/>
      <protection locked="0"/>
    </xf>
    <xf numFmtId="1" fontId="1" fillId="0" borderId="129" xfId="0" applyNumberFormat="1" applyFont="1" applyBorder="1" applyAlignment="1" applyProtection="1">
      <alignment horizontal="center"/>
      <protection locked="0"/>
    </xf>
    <xf numFmtId="0" fontId="5" fillId="0" borderId="81" xfId="0" applyFont="1" applyBorder="1" applyAlignment="1" applyProtection="1">
      <alignment horizontal="left"/>
      <protection locked="0"/>
    </xf>
    <xf numFmtId="49" fontId="7" fillId="8" borderId="20" xfId="0" applyNumberFormat="1" applyFont="1" applyFill="1" applyBorder="1" applyAlignment="1" applyProtection="1">
      <alignment horizontal="center"/>
      <protection locked="0"/>
    </xf>
    <xf numFmtId="49" fontId="7" fillId="8" borderId="21" xfId="0" applyNumberFormat="1" applyFont="1" applyFill="1" applyBorder="1" applyAlignment="1" applyProtection="1">
      <alignment horizontal="center"/>
      <protection locked="0"/>
    </xf>
    <xf numFmtId="49" fontId="3" fillId="8" borderId="20" xfId="0" applyNumberFormat="1" applyFont="1" applyFill="1" applyBorder="1" applyAlignment="1" applyProtection="1">
      <alignment horizontal="center"/>
      <protection locked="0"/>
    </xf>
    <xf numFmtId="49" fontId="3" fillId="8" borderId="21" xfId="0" applyNumberFormat="1" applyFont="1" applyFill="1" applyBorder="1" applyAlignment="1" applyProtection="1">
      <alignment horizontal="center"/>
      <protection locked="0"/>
    </xf>
    <xf numFmtId="49" fontId="3" fillId="8" borderId="21" xfId="0" applyNumberFormat="1" applyFont="1" applyFill="1" applyBorder="1" applyAlignment="1" applyProtection="1">
      <alignment horizontal="center"/>
      <protection locked="0"/>
    </xf>
    <xf numFmtId="49" fontId="3" fillId="8" borderId="14" xfId="0" applyNumberFormat="1" applyFont="1" applyFill="1" applyBorder="1" applyAlignment="1" applyProtection="1">
      <alignment horizontal="center"/>
      <protection locked="0"/>
    </xf>
    <xf numFmtId="0" fontId="3" fillId="0" borderId="131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1" fillId="0" borderId="132" xfId="0" applyFont="1" applyBorder="1" applyAlignment="1">
      <alignment/>
    </xf>
    <xf numFmtId="0" fontId="1" fillId="0" borderId="95" xfId="0" applyFont="1" applyBorder="1" applyAlignment="1">
      <alignment/>
    </xf>
    <xf numFmtId="0" fontId="1" fillId="0" borderId="133" xfId="0" applyFont="1" applyBorder="1" applyAlignment="1">
      <alignment/>
    </xf>
    <xf numFmtId="0" fontId="1" fillId="0" borderId="134" xfId="0" applyFont="1" applyBorder="1" applyAlignment="1">
      <alignment/>
    </xf>
    <xf numFmtId="0" fontId="0" fillId="0" borderId="79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right"/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1" fillId="0" borderId="135" xfId="0" applyFont="1" applyBorder="1" applyAlignment="1" applyProtection="1">
      <alignment horizontal="center"/>
      <protection locked="0"/>
    </xf>
    <xf numFmtId="0" fontId="1" fillId="0" borderId="88" xfId="0" applyFont="1" applyBorder="1" applyAlignment="1" applyProtection="1">
      <alignment horizontal="center"/>
      <protection locked="0"/>
    </xf>
    <xf numFmtId="0" fontId="1" fillId="0" borderId="136" xfId="0" applyFont="1" applyBorder="1" applyAlignment="1" applyProtection="1">
      <alignment horizontal="center"/>
      <protection locked="0"/>
    </xf>
    <xf numFmtId="0" fontId="1" fillId="0" borderId="114" xfId="0" applyFont="1" applyBorder="1" applyAlignment="1" applyProtection="1">
      <alignment horizontal="center"/>
      <protection locked="0"/>
    </xf>
    <xf numFmtId="0" fontId="1" fillId="0" borderId="115" xfId="0" applyFont="1" applyBorder="1" applyAlignment="1" applyProtection="1">
      <alignment horizontal="center"/>
      <protection locked="0"/>
    </xf>
    <xf numFmtId="0" fontId="1" fillId="0" borderId="137" xfId="0" applyFont="1" applyBorder="1" applyAlignment="1" applyProtection="1">
      <alignment horizontal="center"/>
      <protection locked="0"/>
    </xf>
    <xf numFmtId="0" fontId="1" fillId="0" borderId="138" xfId="0" applyFont="1" applyBorder="1" applyAlignment="1" applyProtection="1">
      <alignment horizontal="center"/>
      <protection locked="0"/>
    </xf>
    <xf numFmtId="0" fontId="1" fillId="0" borderId="139" xfId="0" applyFont="1" applyBorder="1" applyAlignment="1" applyProtection="1">
      <alignment horizontal="center"/>
      <protection locked="0"/>
    </xf>
    <xf numFmtId="0" fontId="0" fillId="0" borderId="4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>
      <alignment/>
    </xf>
    <xf numFmtId="0" fontId="1" fillId="0" borderId="4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49" fontId="3" fillId="8" borderId="20" xfId="0" applyNumberFormat="1" applyFont="1" applyFill="1" applyBorder="1" applyAlignment="1" applyProtection="1">
      <alignment horizontal="center"/>
      <protection locked="0"/>
    </xf>
    <xf numFmtId="0" fontId="1" fillId="0" borderId="140" xfId="0" applyFont="1" applyBorder="1" applyAlignment="1">
      <alignment/>
    </xf>
    <xf numFmtId="0" fontId="3" fillId="5" borderId="106" xfId="0" applyFont="1" applyFill="1" applyBorder="1" applyAlignment="1" applyProtection="1">
      <alignment horizontal="center"/>
      <protection hidden="1"/>
    </xf>
    <xf numFmtId="0" fontId="1" fillId="6" borderId="107" xfId="0" applyFont="1" applyFill="1" applyBorder="1" applyAlignment="1" applyProtection="1">
      <alignment horizontal="center"/>
      <protection hidden="1"/>
    </xf>
    <xf numFmtId="49" fontId="7" fillId="8" borderId="0" xfId="0" applyNumberFormat="1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hidden="1"/>
    </xf>
    <xf numFmtId="0" fontId="1" fillId="6" borderId="42" xfId="0" applyFont="1" applyFill="1" applyBorder="1" applyAlignment="1" applyProtection="1">
      <alignment horizontal="center"/>
      <protection hidden="1"/>
    </xf>
    <xf numFmtId="0" fontId="0" fillId="0" borderId="90" xfId="0" applyFont="1" applyBorder="1" applyAlignment="1" applyProtection="1">
      <alignment/>
      <protection locked="0"/>
    </xf>
    <xf numFmtId="0" fontId="0" fillId="0" borderId="90" xfId="0" applyFont="1" applyBorder="1" applyAlignment="1">
      <alignment/>
    </xf>
    <xf numFmtId="0" fontId="0" fillId="0" borderId="141" xfId="0" applyFont="1" applyBorder="1" applyAlignment="1" applyProtection="1">
      <alignment/>
      <protection locked="0"/>
    </xf>
    <xf numFmtId="0" fontId="0" fillId="0" borderId="142" xfId="0" applyFont="1" applyBorder="1" applyAlignment="1" applyProtection="1">
      <alignment/>
      <protection locked="0"/>
    </xf>
    <xf numFmtId="0" fontId="0" fillId="0" borderId="91" xfId="0" applyFont="1" applyBorder="1" applyAlignment="1" applyProtection="1">
      <alignment/>
      <protection locked="0"/>
    </xf>
    <xf numFmtId="0" fontId="3" fillId="3" borderId="117" xfId="0" applyFont="1" applyFill="1" applyBorder="1" applyAlignment="1" applyProtection="1">
      <alignment horizontal="center"/>
      <protection locked="0"/>
    </xf>
    <xf numFmtId="0" fontId="3" fillId="7" borderId="143" xfId="0" applyFont="1" applyFill="1" applyBorder="1" applyAlignment="1" applyProtection="1">
      <alignment horizontal="center"/>
      <protection locked="0"/>
    </xf>
    <xf numFmtId="0" fontId="3" fillId="3" borderId="115" xfId="0" applyFont="1" applyFill="1" applyBorder="1" applyAlignment="1" applyProtection="1">
      <alignment horizontal="center"/>
      <protection locked="0"/>
    </xf>
    <xf numFmtId="0" fontId="3" fillId="7" borderId="116" xfId="0" applyFont="1" applyFill="1" applyBorder="1" applyAlignment="1" applyProtection="1">
      <alignment horizontal="center"/>
      <protection locked="0"/>
    </xf>
    <xf numFmtId="0" fontId="1" fillId="0" borderId="144" xfId="0" applyFont="1" applyBorder="1" applyAlignment="1" applyProtection="1">
      <alignment horizontal="center"/>
      <protection locked="0"/>
    </xf>
    <xf numFmtId="0" fontId="1" fillId="6" borderId="145" xfId="0" applyFont="1" applyFill="1" applyBorder="1" applyAlignment="1" applyProtection="1">
      <alignment horizontal="center"/>
      <protection locked="0"/>
    </xf>
    <xf numFmtId="0" fontId="3" fillId="0" borderId="146" xfId="0" applyFont="1" applyBorder="1" applyAlignment="1" applyProtection="1">
      <alignment horizontal="center"/>
      <protection locked="0"/>
    </xf>
    <xf numFmtId="0" fontId="1" fillId="6" borderId="147" xfId="0" applyFont="1" applyFill="1" applyBorder="1" applyAlignment="1" applyProtection="1">
      <alignment horizontal="center"/>
      <protection locked="0"/>
    </xf>
    <xf numFmtId="0" fontId="1" fillId="0" borderId="71" xfId="0" applyFont="1" applyBorder="1" applyAlignment="1" applyProtection="1">
      <alignment horizontal="center"/>
      <protection locked="0"/>
    </xf>
    <xf numFmtId="0" fontId="1" fillId="0" borderId="119" xfId="0" applyFont="1" applyBorder="1" applyAlignment="1" applyProtection="1">
      <alignment horizontal="center"/>
      <protection locked="0"/>
    </xf>
    <xf numFmtId="0" fontId="1" fillId="6" borderId="120" xfId="0" applyFont="1" applyFill="1" applyBorder="1" applyAlignment="1" applyProtection="1">
      <alignment horizontal="center"/>
      <protection locked="0"/>
    </xf>
    <xf numFmtId="0" fontId="3" fillId="0" borderId="144" xfId="0" applyFont="1" applyBorder="1" applyAlignment="1" applyProtection="1">
      <alignment horizontal="center"/>
      <protection locked="0"/>
    </xf>
    <xf numFmtId="0" fontId="1" fillId="6" borderId="148" xfId="0" applyFont="1" applyFill="1" applyBorder="1" applyAlignment="1" applyProtection="1">
      <alignment horizontal="center"/>
      <protection locked="0"/>
    </xf>
    <xf numFmtId="0" fontId="3" fillId="0" borderId="145" xfId="0" applyFont="1" applyBorder="1" applyAlignment="1" applyProtection="1">
      <alignment horizontal="center"/>
      <protection locked="0"/>
    </xf>
    <xf numFmtId="0" fontId="3" fillId="0" borderId="119" xfId="0" applyFont="1" applyBorder="1" applyAlignment="1" applyProtection="1">
      <alignment horizontal="center"/>
      <protection locked="0"/>
    </xf>
    <xf numFmtId="0" fontId="3" fillId="7" borderId="115" xfId="0" applyFont="1" applyFill="1" applyBorder="1" applyAlignment="1" applyProtection="1">
      <alignment horizontal="center"/>
      <protection locked="0"/>
    </xf>
    <xf numFmtId="0" fontId="3" fillId="5" borderId="149" xfId="0" applyFont="1" applyFill="1" applyBorder="1" applyAlignment="1" applyProtection="1">
      <alignment horizontal="center"/>
      <protection hidden="1"/>
    </xf>
    <xf numFmtId="0" fontId="1" fillId="6" borderId="135" xfId="0" applyFont="1" applyFill="1" applyBorder="1" applyAlignment="1" applyProtection="1">
      <alignment horizontal="center"/>
      <protection hidden="1"/>
    </xf>
    <xf numFmtId="0" fontId="3" fillId="5" borderId="150" xfId="0" applyFont="1" applyFill="1" applyBorder="1" applyAlignment="1" applyProtection="1">
      <alignment horizontal="center"/>
      <protection hidden="1"/>
    </xf>
    <xf numFmtId="0" fontId="1" fillId="6" borderId="151" xfId="0" applyFont="1" applyFill="1" applyBorder="1" applyAlignment="1" applyProtection="1">
      <alignment horizontal="center"/>
      <protection hidden="1"/>
    </xf>
    <xf numFmtId="0" fontId="3" fillId="5" borderId="48" xfId="0" applyFont="1" applyFill="1" applyBorder="1" applyAlignment="1" applyProtection="1">
      <alignment horizontal="center"/>
      <protection hidden="1"/>
    </xf>
    <xf numFmtId="0" fontId="1" fillId="6" borderId="60" xfId="0" applyFont="1" applyFill="1" applyBorder="1" applyAlignment="1" applyProtection="1">
      <alignment horizontal="center"/>
      <protection hidden="1"/>
    </xf>
    <xf numFmtId="49" fontId="3" fillId="8" borderId="152" xfId="0" applyNumberFormat="1" applyFont="1" applyFill="1" applyBorder="1" applyAlignment="1" applyProtection="1">
      <alignment horizontal="center"/>
      <protection locked="0"/>
    </xf>
    <xf numFmtId="0" fontId="0" fillId="0" borderId="80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153" xfId="0" applyFont="1" applyBorder="1" applyAlignment="1" applyProtection="1">
      <alignment horizontal="center"/>
      <protection locked="0"/>
    </xf>
    <xf numFmtId="0" fontId="3" fillId="0" borderId="135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center" vertical="center"/>
      <protection locked="0"/>
    </xf>
    <xf numFmtId="0" fontId="3" fillId="0" borderId="154" xfId="0" applyFont="1" applyBorder="1" applyAlignment="1" applyProtection="1">
      <alignment horizontal="center" vertical="center"/>
      <protection locked="0"/>
    </xf>
    <xf numFmtId="0" fontId="3" fillId="0" borderId="87" xfId="0" applyFont="1" applyBorder="1" applyAlignment="1" applyProtection="1">
      <alignment horizontal="center" vertical="center"/>
      <protection locked="0"/>
    </xf>
    <xf numFmtId="0" fontId="3" fillId="0" borderId="155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0" fillId="0" borderId="15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3" fillId="0" borderId="144" xfId="0" applyFont="1" applyBorder="1" applyAlignment="1" applyProtection="1">
      <alignment horizontal="center"/>
      <protection locked="0"/>
    </xf>
    <xf numFmtId="0" fontId="3" fillId="0" borderId="119" xfId="0" applyFont="1" applyBorder="1" applyAlignment="1" applyProtection="1">
      <alignment horizontal="center"/>
      <protection locked="0"/>
    </xf>
    <xf numFmtId="49" fontId="3" fillId="8" borderId="157" xfId="0" applyNumberFormat="1" applyFont="1" applyFill="1" applyBorder="1" applyAlignment="1" applyProtection="1">
      <alignment horizontal="center" vertical="center"/>
      <protection locked="0"/>
    </xf>
    <xf numFmtId="49" fontId="3" fillId="8" borderId="158" xfId="0" applyNumberFormat="1" applyFont="1" applyFill="1" applyBorder="1" applyAlignment="1" applyProtection="1">
      <alignment horizontal="center"/>
      <protection locked="0"/>
    </xf>
    <xf numFmtId="49" fontId="3" fillId="8" borderId="159" xfId="0" applyNumberFormat="1" applyFont="1" applyFill="1" applyBorder="1" applyAlignment="1" applyProtection="1">
      <alignment horizontal="center"/>
      <protection locked="0"/>
    </xf>
    <xf numFmtId="49" fontId="3" fillId="8" borderId="129" xfId="0" applyNumberFormat="1" applyFont="1" applyFill="1" applyBorder="1" applyAlignment="1" applyProtection="1">
      <alignment horizontal="center"/>
      <protection locked="0"/>
    </xf>
    <xf numFmtId="49" fontId="3" fillId="8" borderId="130" xfId="0" applyNumberFormat="1" applyFont="1" applyFill="1" applyBorder="1" applyAlignment="1" applyProtection="1">
      <alignment horizontal="center"/>
      <protection locked="0"/>
    </xf>
    <xf numFmtId="49" fontId="3" fillId="8" borderId="160" xfId="0" applyNumberFormat="1" applyFont="1" applyFill="1" applyBorder="1" applyAlignment="1" applyProtection="1">
      <alignment horizontal="center"/>
      <protection locked="0"/>
    </xf>
    <xf numFmtId="49" fontId="7" fillId="8" borderId="134" xfId="0" applyNumberFormat="1" applyFont="1" applyFill="1" applyBorder="1" applyAlignment="1" applyProtection="1">
      <alignment horizontal="center"/>
      <protection locked="0"/>
    </xf>
    <xf numFmtId="49" fontId="7" fillId="8" borderId="133" xfId="0" applyNumberFormat="1" applyFont="1" applyFill="1" applyBorder="1" applyAlignment="1" applyProtection="1">
      <alignment horizontal="center"/>
      <protection locked="0"/>
    </xf>
    <xf numFmtId="0" fontId="1" fillId="0" borderId="158" xfId="0" applyFont="1" applyBorder="1" applyAlignment="1" applyProtection="1">
      <alignment horizontal="center"/>
      <protection locked="0"/>
    </xf>
    <xf numFmtId="0" fontId="1" fillId="0" borderId="161" xfId="0" applyFont="1" applyBorder="1" applyAlignment="1" applyProtection="1">
      <alignment horizontal="center"/>
      <protection locked="0"/>
    </xf>
    <xf numFmtId="0" fontId="1" fillId="6" borderId="54" xfId="0" applyFont="1" applyFill="1" applyBorder="1" applyAlignment="1" applyProtection="1">
      <alignment horizontal="center"/>
      <protection locked="0"/>
    </xf>
    <xf numFmtId="0" fontId="3" fillId="7" borderId="96" xfId="0" applyFont="1" applyFill="1" applyBorder="1" applyAlignment="1" applyProtection="1">
      <alignment horizontal="center"/>
      <protection locked="0"/>
    </xf>
    <xf numFmtId="0" fontId="0" fillId="0" borderId="84" xfId="0" applyFont="1" applyBorder="1" applyAlignment="1" applyProtection="1">
      <alignment/>
      <protection locked="0"/>
    </xf>
    <xf numFmtId="0" fontId="0" fillId="0" borderId="85" xfId="0" applyFont="1" applyBorder="1" applyAlignment="1" applyProtection="1">
      <alignment/>
      <protection locked="0"/>
    </xf>
    <xf numFmtId="0" fontId="0" fillId="0" borderId="86" xfId="0" applyFont="1" applyBorder="1" applyAlignment="1" applyProtection="1">
      <alignment/>
      <protection locked="0"/>
    </xf>
    <xf numFmtId="0" fontId="3" fillId="0" borderId="95" xfId="0" applyFont="1" applyBorder="1" applyAlignment="1" applyProtection="1">
      <alignment horizontal="center"/>
      <protection locked="0"/>
    </xf>
    <xf numFmtId="0" fontId="3" fillId="0" borderId="95" xfId="0" applyFont="1" applyBorder="1" applyAlignment="1" applyProtection="1">
      <alignment horizontal="center"/>
      <protection locked="0"/>
    </xf>
    <xf numFmtId="0" fontId="1" fillId="0" borderId="60" xfId="0" applyFont="1" applyBorder="1" applyAlignment="1">
      <alignment/>
    </xf>
    <xf numFmtId="0" fontId="0" fillId="0" borderId="79" xfId="0" applyFont="1" applyBorder="1" applyAlignment="1">
      <alignment/>
    </xf>
    <xf numFmtId="0" fontId="1" fillId="0" borderId="80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3" fillId="0" borderId="134" xfId="0" applyFont="1" applyBorder="1" applyAlignment="1" applyProtection="1">
      <alignment horizontal="center"/>
      <protection locked="0"/>
    </xf>
    <xf numFmtId="0" fontId="3" fillId="0" borderId="133" xfId="0" applyFont="1" applyBorder="1" applyAlignment="1" applyProtection="1">
      <alignment horizontal="center"/>
      <protection locked="0"/>
    </xf>
    <xf numFmtId="0" fontId="3" fillId="3" borderId="162" xfId="0" applyFont="1" applyFill="1" applyBorder="1" applyAlignment="1" applyProtection="1">
      <alignment horizontal="center"/>
      <protection locked="0"/>
    </xf>
    <xf numFmtId="0" fontId="3" fillId="7" borderId="163" xfId="0" applyFont="1" applyFill="1" applyBorder="1" applyAlignment="1" applyProtection="1">
      <alignment horizontal="center"/>
      <protection locked="0"/>
    </xf>
    <xf numFmtId="0" fontId="3" fillId="3" borderId="163" xfId="0" applyFont="1" applyFill="1" applyBorder="1" applyAlignment="1" applyProtection="1">
      <alignment horizontal="center"/>
      <protection locked="0"/>
    </xf>
    <xf numFmtId="0" fontId="3" fillId="7" borderId="164" xfId="0" applyFont="1" applyFill="1" applyBorder="1" applyAlignment="1" applyProtection="1">
      <alignment horizontal="center"/>
      <protection locked="0"/>
    </xf>
    <xf numFmtId="49" fontId="3" fillId="8" borderId="137" xfId="0" applyNumberFormat="1" applyFont="1" applyFill="1" applyBorder="1" applyAlignment="1" applyProtection="1">
      <alignment horizontal="center" vertical="center"/>
      <protection locked="0"/>
    </xf>
    <xf numFmtId="0" fontId="3" fillId="0" borderId="137" xfId="0" applyFont="1" applyBorder="1" applyAlignment="1" applyProtection="1">
      <alignment horizontal="center" vertical="center"/>
      <protection locked="0"/>
    </xf>
    <xf numFmtId="0" fontId="0" fillId="0" borderId="148" xfId="0" applyFont="1" applyBorder="1" applyAlignment="1" applyProtection="1">
      <alignment/>
      <protection locked="0"/>
    </xf>
    <xf numFmtId="0" fontId="0" fillId="0" borderId="146" xfId="0" applyFont="1" applyBorder="1" applyAlignment="1" applyProtection="1">
      <alignment/>
      <protection locked="0"/>
    </xf>
    <xf numFmtId="0" fontId="0" fillId="0" borderId="146" xfId="0" applyFont="1" applyBorder="1" applyAlignment="1" applyProtection="1">
      <alignment horizontal="left"/>
      <protection locked="0"/>
    </xf>
    <xf numFmtId="0" fontId="3" fillId="5" borderId="165" xfId="0" applyFont="1" applyFill="1" applyBorder="1" applyAlignment="1" applyProtection="1">
      <alignment horizontal="center"/>
      <protection hidden="1"/>
    </xf>
    <xf numFmtId="49" fontId="3" fillId="8" borderId="166" xfId="0" applyNumberFormat="1" applyFont="1" applyFill="1" applyBorder="1" applyAlignment="1" applyProtection="1">
      <alignment horizontal="center"/>
      <protection locked="0"/>
    </xf>
    <xf numFmtId="0" fontId="1" fillId="6" borderId="167" xfId="0" applyFont="1" applyFill="1" applyBorder="1" applyAlignment="1" applyProtection="1">
      <alignment horizontal="center"/>
      <protection hidden="1"/>
    </xf>
    <xf numFmtId="0" fontId="1" fillId="0" borderId="168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1" fillId="0" borderId="169" xfId="0" applyFont="1" applyBorder="1" applyAlignment="1" applyProtection="1">
      <alignment horizontal="center"/>
      <protection locked="0"/>
    </xf>
    <xf numFmtId="0" fontId="1" fillId="0" borderId="125" xfId="0" applyFont="1" applyBorder="1" applyAlignment="1" applyProtection="1">
      <alignment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49" fontId="3" fillId="8" borderId="170" xfId="0" applyNumberFormat="1" applyFont="1" applyFill="1" applyBorder="1" applyAlignment="1" applyProtection="1">
      <alignment horizontal="center"/>
      <protection locked="0"/>
    </xf>
    <xf numFmtId="49" fontId="3" fillId="8" borderId="132" xfId="0" applyNumberFormat="1" applyFont="1" applyFill="1" applyBorder="1" applyAlignment="1" applyProtection="1">
      <alignment horizontal="center"/>
      <protection locked="0"/>
    </xf>
    <xf numFmtId="49" fontId="3" fillId="8" borderId="134" xfId="0" applyNumberFormat="1" applyFont="1" applyFill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right"/>
      <protection locked="0"/>
    </xf>
    <xf numFmtId="0" fontId="3" fillId="0" borderId="171" xfId="0" applyFont="1" applyBorder="1" applyAlignment="1" applyProtection="1">
      <alignment horizont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8" borderId="65" xfId="0" applyFont="1" applyFill="1" applyBorder="1" applyAlignment="1" applyProtection="1">
      <alignment horizontal="center" vertical="center"/>
      <protection locked="0"/>
    </xf>
    <xf numFmtId="49" fontId="3" fillId="8" borderId="33" xfId="0" applyNumberFormat="1" applyFont="1" applyFill="1" applyBorder="1" applyAlignment="1" applyProtection="1">
      <alignment horizontal="center"/>
      <protection locked="0"/>
    </xf>
    <xf numFmtId="0" fontId="1" fillId="0" borderId="172" xfId="0" applyFont="1" applyBorder="1" applyAlignment="1" applyProtection="1">
      <alignment/>
      <protection locked="0"/>
    </xf>
    <xf numFmtId="0" fontId="3" fillId="3" borderId="82" xfId="0" applyFont="1" applyFill="1" applyBorder="1" applyAlignment="1" applyProtection="1">
      <alignment horizontal="center"/>
      <protection locked="0"/>
    </xf>
    <xf numFmtId="0" fontId="3" fillId="3" borderId="65" xfId="0" applyFont="1" applyFill="1" applyBorder="1" applyAlignment="1" applyProtection="1">
      <alignment horizontal="center"/>
      <protection locked="0"/>
    </xf>
    <xf numFmtId="49" fontId="3" fillId="8" borderId="65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/>
      <protection locked="0"/>
    </xf>
    <xf numFmtId="0" fontId="3" fillId="0" borderId="74" xfId="0" applyFont="1" applyBorder="1" applyAlignment="1" applyProtection="1">
      <alignment horizontal="center"/>
      <protection locked="0"/>
    </xf>
    <xf numFmtId="0" fontId="5" fillId="0" borderId="173" xfId="0" applyNumberFormat="1" applyFont="1" applyBorder="1" applyAlignment="1" applyProtection="1">
      <alignment horizontal="left"/>
      <protection/>
    </xf>
    <xf numFmtId="0" fontId="1" fillId="0" borderId="139" xfId="0" applyFont="1" applyBorder="1" applyAlignment="1" applyProtection="1">
      <alignment horizontal="center"/>
      <protection locked="0"/>
    </xf>
    <xf numFmtId="0" fontId="1" fillId="0" borderId="174" xfId="0" applyFont="1" applyBorder="1" applyAlignment="1" applyProtection="1">
      <alignment horizontal="center"/>
      <protection locked="0"/>
    </xf>
    <xf numFmtId="0" fontId="1" fillId="0" borderId="143" xfId="0" applyFont="1" applyBorder="1" applyAlignment="1" applyProtection="1">
      <alignment horizontal="center"/>
      <protection locked="0"/>
    </xf>
    <xf numFmtId="0" fontId="1" fillId="0" borderId="175" xfId="0" applyFont="1" applyBorder="1" applyAlignment="1" applyProtection="1">
      <alignment horizontal="center"/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1" fillId="0" borderId="135" xfId="0" applyFont="1" applyBorder="1" applyAlignment="1" applyProtection="1">
      <alignment horizontal="center"/>
      <protection locked="0"/>
    </xf>
    <xf numFmtId="0" fontId="1" fillId="0" borderId="88" xfId="0" applyFont="1" applyBorder="1" applyAlignment="1" applyProtection="1">
      <alignment horizontal="center"/>
      <protection locked="0"/>
    </xf>
    <xf numFmtId="0" fontId="1" fillId="0" borderId="136" xfId="0" applyFont="1" applyBorder="1" applyAlignment="1" applyProtection="1">
      <alignment horizontal="center"/>
      <protection locked="0"/>
    </xf>
    <xf numFmtId="0" fontId="1" fillId="0" borderId="114" xfId="0" applyFont="1" applyBorder="1" applyAlignment="1" applyProtection="1">
      <alignment horizontal="center"/>
      <protection locked="0"/>
    </xf>
    <xf numFmtId="0" fontId="1" fillId="0" borderId="115" xfId="0" applyFont="1" applyBorder="1" applyAlignment="1" applyProtection="1">
      <alignment horizontal="center"/>
      <protection locked="0"/>
    </xf>
    <xf numFmtId="0" fontId="1" fillId="0" borderId="154" xfId="0" applyFont="1" applyBorder="1" applyAlignment="1" applyProtection="1">
      <alignment horizontal="center"/>
      <protection locked="0"/>
    </xf>
    <xf numFmtId="0" fontId="1" fillId="0" borderId="76" xfId="0" applyFont="1" applyBorder="1" applyAlignment="1" applyProtection="1">
      <alignment horizontal="center"/>
      <protection locked="0"/>
    </xf>
    <xf numFmtId="0" fontId="1" fillId="0" borderId="137" xfId="0" applyFont="1" applyBorder="1" applyAlignment="1" applyProtection="1">
      <alignment horizontal="center"/>
      <protection locked="0"/>
    </xf>
    <xf numFmtId="0" fontId="1" fillId="0" borderId="138" xfId="0" applyFont="1" applyBorder="1" applyAlignment="1" applyProtection="1">
      <alignment horizontal="center"/>
      <protection locked="0"/>
    </xf>
    <xf numFmtId="0" fontId="5" fillId="0" borderId="91" xfId="0" applyFont="1" applyBorder="1" applyAlignment="1" applyProtection="1">
      <alignment horizontal="left"/>
      <protection locked="0"/>
    </xf>
    <xf numFmtId="0" fontId="5" fillId="0" borderId="176" xfId="0" applyFont="1" applyBorder="1" applyAlignment="1" applyProtection="1">
      <alignment horizontal="left"/>
      <protection locked="0"/>
    </xf>
    <xf numFmtId="14" fontId="5" fillId="0" borderId="89" xfId="0" applyNumberFormat="1" applyFont="1" applyBorder="1" applyAlignment="1" applyProtection="1">
      <alignment horizontal="left"/>
      <protection locked="0"/>
    </xf>
    <xf numFmtId="0" fontId="5" fillId="0" borderId="173" xfId="0" applyFont="1" applyBorder="1" applyAlignment="1" applyProtection="1">
      <alignment horizontal="left"/>
      <protection locked="0"/>
    </xf>
    <xf numFmtId="0" fontId="5" fillId="0" borderId="90" xfId="0" applyFont="1" applyBorder="1" applyAlignment="1" applyProtection="1">
      <alignment horizontal="left"/>
      <protection locked="0"/>
    </xf>
    <xf numFmtId="0" fontId="5" fillId="0" borderId="177" xfId="0" applyFont="1" applyBorder="1" applyAlignment="1" applyProtection="1">
      <alignment horizontal="left"/>
      <protection locked="0"/>
    </xf>
    <xf numFmtId="0" fontId="5" fillId="0" borderId="90" xfId="0" applyFont="1" applyBorder="1" applyAlignment="1" applyProtection="1">
      <alignment horizontal="left"/>
      <protection locked="0"/>
    </xf>
    <xf numFmtId="0" fontId="5" fillId="0" borderId="177" xfId="0" applyFont="1" applyBorder="1" applyAlignment="1" applyProtection="1">
      <alignment horizontal="left"/>
      <protection locked="0"/>
    </xf>
    <xf numFmtId="0" fontId="5" fillId="0" borderId="91" xfId="0" applyFont="1" applyBorder="1" applyAlignment="1" applyProtection="1">
      <alignment horizontal="left"/>
      <protection/>
    </xf>
    <xf numFmtId="0" fontId="5" fillId="0" borderId="176" xfId="0" applyFont="1" applyBorder="1" applyAlignment="1" applyProtection="1">
      <alignment horizontal="left"/>
      <protection/>
    </xf>
    <xf numFmtId="14" fontId="5" fillId="0" borderId="89" xfId="0" applyNumberFormat="1" applyFont="1" applyBorder="1" applyAlignment="1" applyProtection="1">
      <alignment horizontal="left"/>
      <protection/>
    </xf>
    <xf numFmtId="0" fontId="1" fillId="0" borderId="178" xfId="0" applyFont="1" applyBorder="1" applyAlignment="1" applyProtection="1">
      <alignment horizontal="center"/>
      <protection locked="0"/>
    </xf>
    <xf numFmtId="0" fontId="1" fillId="0" borderId="179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81" xfId="0" applyFont="1" applyBorder="1" applyAlignment="1" applyProtection="1">
      <alignment horizontal="center"/>
      <protection locked="0"/>
    </xf>
    <xf numFmtId="0" fontId="5" fillId="0" borderId="173" xfId="0" applyNumberFormat="1" applyFont="1" applyBorder="1" applyAlignment="1" applyProtection="1">
      <alignment horizontal="left"/>
      <protection locked="0"/>
    </xf>
    <xf numFmtId="0" fontId="2" fillId="9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3"/>
  <sheetViews>
    <sheetView tabSelected="1" zoomScale="80" zoomScaleNormal="80" zoomScaleSheetLayoutView="15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9.7109375" style="1" customWidth="1"/>
    <col min="3" max="3" width="13.00390625" style="1" customWidth="1"/>
    <col min="4" max="4" width="7.140625" style="96" customWidth="1"/>
    <col min="5" max="5" width="10.140625" style="96" customWidth="1"/>
    <col min="6" max="21" width="4.7109375" style="1" hidden="1" customWidth="1" outlineLevel="1"/>
    <col min="22" max="22" width="3.8515625" style="1" hidden="1" customWidth="1" outlineLevel="1"/>
    <col min="23" max="25" width="4.7109375" style="1" hidden="1" customWidth="1" outlineLevel="1"/>
    <col min="26" max="26" width="3.8515625" style="1" hidden="1" customWidth="1" outlineLevel="1"/>
    <col min="27" max="29" width="4.7109375" style="1" hidden="1" customWidth="1" outlineLevel="1"/>
    <col min="30" max="30" width="4.7109375" style="1" customWidth="1" collapsed="1"/>
    <col min="31" max="31" width="4.7109375" style="1" customWidth="1" outlineLevel="1"/>
    <col min="32" max="32" width="5.57421875" style="1" customWidth="1" outlineLevel="1"/>
    <col min="33" max="33" width="5.421875" style="1" customWidth="1" outlineLevel="1"/>
    <col min="34" max="50" width="4.7109375" style="1" customWidth="1" outlineLevel="1"/>
    <col min="51" max="56" width="4.7109375" style="1" customWidth="1"/>
    <col min="57" max="57" width="5.8515625" style="1" customWidth="1"/>
    <col min="58" max="58" width="5.7109375" style="1" customWidth="1"/>
    <col min="59" max="16384" width="9.140625" style="1" customWidth="1"/>
  </cols>
  <sheetData>
    <row r="1" spans="1:56" ht="15.75">
      <c r="A1" s="19" t="s">
        <v>53</v>
      </c>
      <c r="B1" s="20"/>
      <c r="C1" s="20"/>
      <c r="D1" s="25"/>
      <c r="E1" s="25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</row>
    <row r="2" spans="1:56" ht="12" thickBot="1">
      <c r="A2" s="20"/>
      <c r="B2" s="20"/>
      <c r="C2" s="20"/>
      <c r="D2" s="25"/>
      <c r="E2" s="2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</row>
    <row r="3" spans="1:56" ht="12.75" customHeight="1">
      <c r="A3" s="20"/>
      <c r="B3" s="85" t="s">
        <v>38</v>
      </c>
      <c r="C3" s="424" t="s">
        <v>54</v>
      </c>
      <c r="D3" s="425"/>
      <c r="E3" s="91"/>
      <c r="F3" s="87"/>
      <c r="G3" s="87"/>
      <c r="H3" s="87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2"/>
      <c r="AZ3" s="22"/>
      <c r="BA3" s="22"/>
      <c r="BB3" s="22"/>
      <c r="BC3" s="20"/>
      <c r="BD3" s="20"/>
    </row>
    <row r="4" spans="1:56" ht="12">
      <c r="A4" s="20"/>
      <c r="B4" s="86" t="s">
        <v>39</v>
      </c>
      <c r="C4" s="426" t="s">
        <v>42</v>
      </c>
      <c r="D4" s="427"/>
      <c r="E4" s="92"/>
      <c r="F4" s="88"/>
      <c r="G4" s="88"/>
      <c r="H4" s="8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5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5"/>
      <c r="AZ4" s="25"/>
      <c r="BA4" s="25"/>
      <c r="BB4" s="25"/>
      <c r="BC4" s="25"/>
      <c r="BD4" s="25"/>
    </row>
    <row r="5" spans="1:56" ht="12">
      <c r="A5" s="20"/>
      <c r="B5" s="86" t="s">
        <v>40</v>
      </c>
      <c r="C5" s="428">
        <v>2</v>
      </c>
      <c r="D5" s="429"/>
      <c r="E5" s="93"/>
      <c r="F5" s="89"/>
      <c r="G5" s="89"/>
      <c r="H5" s="89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5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5"/>
      <c r="AZ5" s="25"/>
      <c r="BA5" s="25"/>
      <c r="BB5" s="25"/>
      <c r="BC5" s="25"/>
      <c r="BD5" s="25"/>
    </row>
    <row r="6" spans="1:56" ht="12">
      <c r="A6" s="20"/>
      <c r="B6" s="86" t="s">
        <v>41</v>
      </c>
      <c r="C6" s="428" t="s">
        <v>199</v>
      </c>
      <c r="D6" s="429"/>
      <c r="E6" s="92"/>
      <c r="F6" s="88"/>
      <c r="G6" s="88"/>
      <c r="H6" s="88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5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5"/>
      <c r="AZ6" s="25"/>
      <c r="BA6" s="25"/>
      <c r="BB6" s="25"/>
      <c r="BC6" s="25"/>
      <c r="BD6" s="25"/>
    </row>
    <row r="7" spans="1:56" ht="13.5" customHeight="1" thickBot="1">
      <c r="A7" s="20"/>
      <c r="B7" s="254" t="s">
        <v>52</v>
      </c>
      <c r="C7" s="422" t="s">
        <v>235</v>
      </c>
      <c r="D7" s="423"/>
      <c r="E7" s="94"/>
      <c r="F7" s="90"/>
      <c r="G7" s="90"/>
      <c r="H7" s="90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</row>
    <row r="8" spans="1:56" ht="13.5" customHeight="1">
      <c r="A8" s="20"/>
      <c r="B8" s="28"/>
      <c r="C8" s="28"/>
      <c r="D8" s="25"/>
      <c r="E8" s="2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0"/>
      <c r="AM8" s="28"/>
      <c r="AN8" s="28"/>
      <c r="AO8" s="28"/>
      <c r="AP8" s="20"/>
      <c r="AQ8" s="28"/>
      <c r="AR8" s="28"/>
      <c r="AS8" s="28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</row>
    <row r="9" spans="1:59" ht="13.5" customHeight="1" thickBot="1">
      <c r="A9" s="20"/>
      <c r="B9" s="28"/>
      <c r="C9" s="28"/>
      <c r="D9" s="25"/>
      <c r="E9" s="25"/>
      <c r="F9" s="29" t="s">
        <v>6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0"/>
      <c r="AE9" s="29" t="s">
        <v>7</v>
      </c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20"/>
      <c r="BD9" s="20"/>
      <c r="BG9" s="11"/>
    </row>
    <row r="10" spans="1:60" ht="13.5" customHeight="1" thickBot="1">
      <c r="A10" s="20"/>
      <c r="B10" s="233" t="str">
        <f>CONCATENATE($C$4," pogrupis")</f>
        <v>A pogrupis</v>
      </c>
      <c r="C10" s="70"/>
      <c r="D10" s="95"/>
      <c r="E10" s="25"/>
      <c r="F10" s="418" t="s">
        <v>8</v>
      </c>
      <c r="G10" s="419"/>
      <c r="H10" s="419"/>
      <c r="I10" s="420"/>
      <c r="J10" s="415" t="s">
        <v>9</v>
      </c>
      <c r="K10" s="416"/>
      <c r="L10" s="416"/>
      <c r="M10" s="417"/>
      <c r="N10" s="412" t="s">
        <v>10</v>
      </c>
      <c r="O10" s="413"/>
      <c r="P10" s="413"/>
      <c r="Q10" s="414"/>
      <c r="R10" s="415" t="s">
        <v>47</v>
      </c>
      <c r="S10" s="416"/>
      <c r="T10" s="416"/>
      <c r="U10" s="417"/>
      <c r="V10" s="412" t="s">
        <v>48</v>
      </c>
      <c r="W10" s="413"/>
      <c r="X10" s="413"/>
      <c r="Y10" s="414"/>
      <c r="Z10" s="412" t="s">
        <v>231</v>
      </c>
      <c r="AA10" s="413"/>
      <c r="AB10" s="413"/>
      <c r="AC10" s="414"/>
      <c r="AD10" s="415" t="s">
        <v>13</v>
      </c>
      <c r="AE10" s="416"/>
      <c r="AF10" s="416"/>
      <c r="AG10" s="421"/>
      <c r="AH10" s="388"/>
      <c r="AI10" s="389" t="s">
        <v>11</v>
      </c>
      <c r="AJ10" s="390"/>
      <c r="AK10" s="391"/>
      <c r="AL10" s="275"/>
      <c r="AM10" s="269" t="s">
        <v>12</v>
      </c>
      <c r="AN10" s="270"/>
      <c r="AO10" s="270"/>
      <c r="AP10" s="271"/>
      <c r="AQ10" s="272" t="s">
        <v>10</v>
      </c>
      <c r="AR10" s="273"/>
      <c r="AS10" s="273"/>
      <c r="AT10" s="274"/>
      <c r="AU10" s="269" t="s">
        <v>47</v>
      </c>
      <c r="AV10" s="270"/>
      <c r="AW10" s="270"/>
      <c r="AX10" s="271"/>
      <c r="AY10" s="272" t="s">
        <v>48</v>
      </c>
      <c r="AZ10" s="273"/>
      <c r="BA10" s="273"/>
      <c r="BB10" s="274"/>
      <c r="BC10" s="277" t="s">
        <v>13</v>
      </c>
      <c r="BD10" s="273"/>
      <c r="BE10" s="273"/>
      <c r="BF10" s="276"/>
      <c r="BG10" s="116"/>
      <c r="BH10" s="20"/>
    </row>
    <row r="11" spans="1:60" ht="13.5" customHeight="1" thickBot="1">
      <c r="A11" s="106" t="s">
        <v>14</v>
      </c>
      <c r="B11" s="107" t="s">
        <v>15</v>
      </c>
      <c r="C11" s="108" t="s">
        <v>16</v>
      </c>
      <c r="D11" s="108" t="s">
        <v>51</v>
      </c>
      <c r="E11" s="108" t="s">
        <v>50</v>
      </c>
      <c r="F11" s="175" t="s">
        <v>17</v>
      </c>
      <c r="G11" s="118" t="s">
        <v>19</v>
      </c>
      <c r="H11" s="119" t="s">
        <v>18</v>
      </c>
      <c r="I11" s="122" t="s">
        <v>19</v>
      </c>
      <c r="J11" s="117" t="s">
        <v>17</v>
      </c>
      <c r="K11" s="118" t="s">
        <v>19</v>
      </c>
      <c r="L11" s="119" t="s">
        <v>18</v>
      </c>
      <c r="M11" s="158" t="s">
        <v>19</v>
      </c>
      <c r="N11" s="175" t="s">
        <v>17</v>
      </c>
      <c r="O11" s="118" t="s">
        <v>19</v>
      </c>
      <c r="P11" s="119" t="s">
        <v>18</v>
      </c>
      <c r="Q11" s="122" t="s">
        <v>19</v>
      </c>
      <c r="R11" s="117" t="s">
        <v>17</v>
      </c>
      <c r="S11" s="118" t="s">
        <v>19</v>
      </c>
      <c r="T11" s="119" t="s">
        <v>18</v>
      </c>
      <c r="U11" s="158" t="s">
        <v>19</v>
      </c>
      <c r="V11" s="175" t="s">
        <v>17</v>
      </c>
      <c r="W11" s="118" t="s">
        <v>19</v>
      </c>
      <c r="X11" s="119" t="s">
        <v>18</v>
      </c>
      <c r="Y11" s="122" t="s">
        <v>19</v>
      </c>
      <c r="Z11" s="175" t="s">
        <v>17</v>
      </c>
      <c r="AA11" s="118" t="s">
        <v>19</v>
      </c>
      <c r="AB11" s="119" t="s">
        <v>18</v>
      </c>
      <c r="AC11" s="122" t="s">
        <v>19</v>
      </c>
      <c r="AD11" s="145" t="s">
        <v>17</v>
      </c>
      <c r="AE11" s="130" t="s">
        <v>19</v>
      </c>
      <c r="AF11" s="131" t="s">
        <v>18</v>
      </c>
      <c r="AG11" s="132" t="s">
        <v>19</v>
      </c>
      <c r="AH11" s="144" t="s">
        <v>20</v>
      </c>
      <c r="AI11" s="149" t="s">
        <v>17</v>
      </c>
      <c r="AJ11" s="130" t="s">
        <v>19</v>
      </c>
      <c r="AK11" s="131" t="s">
        <v>18</v>
      </c>
      <c r="AL11" s="150" t="s">
        <v>19</v>
      </c>
      <c r="AM11" s="149" t="s">
        <v>17</v>
      </c>
      <c r="AN11" s="130" t="s">
        <v>19</v>
      </c>
      <c r="AO11" s="131" t="s">
        <v>18</v>
      </c>
      <c r="AP11" s="150" t="s">
        <v>19</v>
      </c>
      <c r="AQ11" s="145" t="s">
        <v>17</v>
      </c>
      <c r="AR11" s="130" t="s">
        <v>19</v>
      </c>
      <c r="AS11" s="131" t="s">
        <v>18</v>
      </c>
      <c r="AT11" s="151" t="s">
        <v>19</v>
      </c>
      <c r="AU11" s="149" t="s">
        <v>17</v>
      </c>
      <c r="AV11" s="130" t="s">
        <v>19</v>
      </c>
      <c r="AW11" s="131" t="s">
        <v>18</v>
      </c>
      <c r="AX11" s="150" t="s">
        <v>19</v>
      </c>
      <c r="AY11" s="145" t="s">
        <v>17</v>
      </c>
      <c r="AZ11" s="130" t="s">
        <v>19</v>
      </c>
      <c r="BA11" s="131" t="s">
        <v>18</v>
      </c>
      <c r="BB11" s="132" t="s">
        <v>19</v>
      </c>
      <c r="BC11" s="121" t="s">
        <v>17</v>
      </c>
      <c r="BD11" s="118" t="s">
        <v>19</v>
      </c>
      <c r="BE11" s="119" t="s">
        <v>18</v>
      </c>
      <c r="BF11" s="158" t="s">
        <v>19</v>
      </c>
      <c r="BG11" s="245" t="s">
        <v>21</v>
      </c>
      <c r="BH11" s="250" t="s">
        <v>22</v>
      </c>
    </row>
    <row r="12" spans="1:60" ht="12.75">
      <c r="A12" s="103">
        <v>1</v>
      </c>
      <c r="B12" s="104" t="s">
        <v>190</v>
      </c>
      <c r="C12" s="104" t="s">
        <v>191</v>
      </c>
      <c r="D12" s="105">
        <v>1991</v>
      </c>
      <c r="E12" s="237" t="s">
        <v>187</v>
      </c>
      <c r="F12" s="241">
        <v>1</v>
      </c>
      <c r="G12" s="72">
        <v>1</v>
      </c>
      <c r="H12" s="73">
        <v>1</v>
      </c>
      <c r="I12" s="189">
        <v>1</v>
      </c>
      <c r="J12" s="197">
        <v>1</v>
      </c>
      <c r="K12" s="40">
        <v>1</v>
      </c>
      <c r="L12" s="38">
        <v>1</v>
      </c>
      <c r="M12" s="224">
        <v>1</v>
      </c>
      <c r="N12" s="188">
        <v>1</v>
      </c>
      <c r="O12" s="40">
        <v>1</v>
      </c>
      <c r="P12" s="38">
        <v>1</v>
      </c>
      <c r="Q12" s="189">
        <v>1</v>
      </c>
      <c r="R12" s="197">
        <v>1</v>
      </c>
      <c r="S12" s="40">
        <v>6</v>
      </c>
      <c r="T12" s="38">
        <v>1</v>
      </c>
      <c r="U12" s="224">
        <v>3</v>
      </c>
      <c r="V12" s="188">
        <v>1</v>
      </c>
      <c r="W12" s="40">
        <v>1</v>
      </c>
      <c r="X12" s="38">
        <v>1</v>
      </c>
      <c r="Y12" s="189">
        <v>1</v>
      </c>
      <c r="Z12" s="188">
        <v>1</v>
      </c>
      <c r="AA12" s="40">
        <v>1</v>
      </c>
      <c r="AB12" s="38">
        <v>1</v>
      </c>
      <c r="AC12" s="189">
        <v>1</v>
      </c>
      <c r="AD12" s="325">
        <f aca="true" t="shared" si="0" ref="AD12:AD28">F12+J12+N12+R12+V12+Z12</f>
        <v>6</v>
      </c>
      <c r="AE12" s="326">
        <f aca="true" t="shared" si="1" ref="AE12:AE28">G12+K12+O12+S12+W12+AA12</f>
        <v>11</v>
      </c>
      <c r="AF12" s="327">
        <f aca="true" t="shared" si="2" ref="AF12:AF28">H12+L12+P12+T12+X12+AB12</f>
        <v>6</v>
      </c>
      <c r="AG12" s="328">
        <f>I12+M12+Q12+U12+Y12+AC13</f>
        <v>8</v>
      </c>
      <c r="AH12" s="257" t="s">
        <v>204</v>
      </c>
      <c r="AI12" s="134">
        <v>1</v>
      </c>
      <c r="AJ12" s="135">
        <v>3</v>
      </c>
      <c r="AK12" s="136">
        <v>1</v>
      </c>
      <c r="AL12" s="137">
        <v>2</v>
      </c>
      <c r="AM12" s="134">
        <v>1</v>
      </c>
      <c r="AN12" s="135">
        <v>2</v>
      </c>
      <c r="AO12" s="136">
        <v>1</v>
      </c>
      <c r="AP12" s="137">
        <v>2</v>
      </c>
      <c r="AQ12" s="146">
        <v>1</v>
      </c>
      <c r="AR12" s="135">
        <v>1</v>
      </c>
      <c r="AS12" s="136">
        <v>1</v>
      </c>
      <c r="AT12" s="152">
        <v>1</v>
      </c>
      <c r="AU12" s="134">
        <v>1</v>
      </c>
      <c r="AV12" s="135">
        <v>2</v>
      </c>
      <c r="AW12" s="136">
        <v>1</v>
      </c>
      <c r="AX12" s="137">
        <v>1</v>
      </c>
      <c r="AY12" s="146">
        <v>1</v>
      </c>
      <c r="AZ12" s="135">
        <v>1</v>
      </c>
      <c r="BA12" s="136">
        <v>1</v>
      </c>
      <c r="BB12" s="137">
        <v>1</v>
      </c>
      <c r="BC12" s="128">
        <f>AI12+AM12+AQ12+AU12+AY12</f>
        <v>5</v>
      </c>
      <c r="BD12" s="14">
        <f>AJ12+AN12+AR12+AV12+AZ12</f>
        <v>9</v>
      </c>
      <c r="BE12" s="15">
        <f>AK12+AO12+AS12+AW12+BA12</f>
        <v>5</v>
      </c>
      <c r="BF12" s="155">
        <f>AL12+AP12+AT12+AX12+BB12</f>
        <v>7</v>
      </c>
      <c r="BG12" s="392" t="s">
        <v>204</v>
      </c>
      <c r="BH12" s="251" t="s">
        <v>236</v>
      </c>
    </row>
    <row r="13" spans="1:60" ht="12.75">
      <c r="A13" s="103">
        <v>2</v>
      </c>
      <c r="B13" s="101" t="s">
        <v>116</v>
      </c>
      <c r="C13" s="101" t="s">
        <v>117</v>
      </c>
      <c r="D13" s="102">
        <v>1988</v>
      </c>
      <c r="E13" s="238" t="s">
        <v>113</v>
      </c>
      <c r="F13" s="123">
        <v>1</v>
      </c>
      <c r="G13" s="75">
        <v>1</v>
      </c>
      <c r="H13" s="76">
        <v>1</v>
      </c>
      <c r="I13" s="176">
        <v>1</v>
      </c>
      <c r="J13" s="43">
        <v>1</v>
      </c>
      <c r="K13" s="78">
        <v>1</v>
      </c>
      <c r="L13" s="43">
        <v>1</v>
      </c>
      <c r="M13" s="214">
        <v>1</v>
      </c>
      <c r="N13" s="97">
        <v>0</v>
      </c>
      <c r="O13" s="78">
        <v>0</v>
      </c>
      <c r="P13" s="43">
        <v>1</v>
      </c>
      <c r="Q13" s="176">
        <v>1</v>
      </c>
      <c r="R13" s="43">
        <v>1</v>
      </c>
      <c r="S13" s="78">
        <v>1</v>
      </c>
      <c r="T13" s="43">
        <v>1</v>
      </c>
      <c r="U13" s="214">
        <v>1</v>
      </c>
      <c r="V13" s="97">
        <v>1</v>
      </c>
      <c r="W13" s="78">
        <v>7</v>
      </c>
      <c r="X13" s="43">
        <v>1</v>
      </c>
      <c r="Y13" s="176">
        <v>7</v>
      </c>
      <c r="Z13" s="97">
        <v>1</v>
      </c>
      <c r="AA13" s="78">
        <v>1</v>
      </c>
      <c r="AB13" s="43">
        <v>1</v>
      </c>
      <c r="AC13" s="176">
        <v>1</v>
      </c>
      <c r="AD13" s="218">
        <f t="shared" si="0"/>
        <v>5</v>
      </c>
      <c r="AE13" s="14">
        <f t="shared" si="1"/>
        <v>11</v>
      </c>
      <c r="AF13" s="15">
        <f t="shared" si="2"/>
        <v>6</v>
      </c>
      <c r="AG13" s="219">
        <f>I13+M13+Q13+U13+Y13+AC14</f>
        <v>12</v>
      </c>
      <c r="AH13" s="257" t="s">
        <v>206</v>
      </c>
      <c r="AI13" s="138">
        <v>0</v>
      </c>
      <c r="AJ13" s="78">
        <v>0</v>
      </c>
      <c r="AK13" s="133">
        <v>1</v>
      </c>
      <c r="AL13" s="139">
        <v>7</v>
      </c>
      <c r="AM13" s="138">
        <v>1</v>
      </c>
      <c r="AN13" s="78">
        <v>3</v>
      </c>
      <c r="AO13" s="133">
        <v>1</v>
      </c>
      <c r="AP13" s="139">
        <v>3</v>
      </c>
      <c r="AQ13" s="147">
        <v>0</v>
      </c>
      <c r="AR13" s="78">
        <v>0</v>
      </c>
      <c r="AS13" s="133">
        <v>1</v>
      </c>
      <c r="AT13" s="153">
        <v>1</v>
      </c>
      <c r="AU13" s="138">
        <v>0</v>
      </c>
      <c r="AV13" s="78">
        <v>0</v>
      </c>
      <c r="AW13" s="133">
        <v>1</v>
      </c>
      <c r="AX13" s="139">
        <v>3</v>
      </c>
      <c r="AY13" s="147">
        <v>1</v>
      </c>
      <c r="AZ13" s="78">
        <v>1</v>
      </c>
      <c r="BA13" s="133">
        <v>1</v>
      </c>
      <c r="BB13" s="139">
        <v>1</v>
      </c>
      <c r="BC13" s="128">
        <f aca="true" t="shared" si="3" ref="BC13:BC28">AI13+AM13+AQ13+AU13+AY13</f>
        <v>2</v>
      </c>
      <c r="BD13" s="14">
        <f aca="true" t="shared" si="4" ref="BD13:BD28">AJ13+AN13+AR13+AV13+AZ13</f>
        <v>4</v>
      </c>
      <c r="BE13" s="15">
        <f aca="true" t="shared" si="5" ref="BE13:BE28">AK13+AO13+AS13+AW13+BA13</f>
        <v>5</v>
      </c>
      <c r="BF13" s="155">
        <f aca="true" t="shared" si="6" ref="BF13:BF28">AL13+AP13+AT13+AX13+BB13</f>
        <v>15</v>
      </c>
      <c r="BG13" s="248" t="s">
        <v>208</v>
      </c>
      <c r="BH13" s="251">
        <v>79</v>
      </c>
    </row>
    <row r="14" spans="1:60" ht="12.75">
      <c r="A14" s="103">
        <v>3</v>
      </c>
      <c r="B14" s="101" t="s">
        <v>170</v>
      </c>
      <c r="C14" s="101" t="s">
        <v>171</v>
      </c>
      <c r="D14" s="102">
        <v>1990</v>
      </c>
      <c r="E14" s="238" t="s">
        <v>151</v>
      </c>
      <c r="F14" s="124">
        <v>1</v>
      </c>
      <c r="G14" s="49">
        <v>1</v>
      </c>
      <c r="H14" s="50">
        <v>1</v>
      </c>
      <c r="I14" s="187">
        <v>1</v>
      </c>
      <c r="J14" s="199">
        <v>1</v>
      </c>
      <c r="K14" s="42">
        <v>2</v>
      </c>
      <c r="L14" s="46">
        <v>1</v>
      </c>
      <c r="M14" s="225">
        <v>2</v>
      </c>
      <c r="N14" s="186">
        <v>0</v>
      </c>
      <c r="O14" s="42">
        <v>0</v>
      </c>
      <c r="P14" s="46">
        <v>1</v>
      </c>
      <c r="Q14" s="187">
        <v>1</v>
      </c>
      <c r="R14" s="199">
        <v>1</v>
      </c>
      <c r="S14" s="42">
        <v>6</v>
      </c>
      <c r="T14" s="46">
        <v>1</v>
      </c>
      <c r="U14" s="225">
        <v>2</v>
      </c>
      <c r="V14" s="186">
        <v>1</v>
      </c>
      <c r="W14" s="42">
        <v>2</v>
      </c>
      <c r="X14" s="46">
        <v>1</v>
      </c>
      <c r="Y14" s="187">
        <v>2</v>
      </c>
      <c r="Z14" s="186">
        <v>1</v>
      </c>
      <c r="AA14" s="42">
        <v>1</v>
      </c>
      <c r="AB14" s="46">
        <v>1</v>
      </c>
      <c r="AC14" s="187">
        <v>1</v>
      </c>
      <c r="AD14" s="218">
        <f t="shared" si="0"/>
        <v>5</v>
      </c>
      <c r="AE14" s="14">
        <f t="shared" si="1"/>
        <v>12</v>
      </c>
      <c r="AF14" s="15">
        <f t="shared" si="2"/>
        <v>6</v>
      </c>
      <c r="AG14" s="219">
        <f>I14+M14+Q14+U14+Y14+AC14</f>
        <v>9</v>
      </c>
      <c r="AH14" s="257" t="s">
        <v>207</v>
      </c>
      <c r="AI14" s="138">
        <v>0</v>
      </c>
      <c r="AJ14" s="78">
        <v>0</v>
      </c>
      <c r="AK14" s="133">
        <v>0</v>
      </c>
      <c r="AL14" s="139">
        <v>0</v>
      </c>
      <c r="AM14" s="138">
        <v>0</v>
      </c>
      <c r="AN14" s="78">
        <v>0</v>
      </c>
      <c r="AO14" s="133">
        <v>1</v>
      </c>
      <c r="AP14" s="139">
        <v>1</v>
      </c>
      <c r="AQ14" s="147">
        <v>1</v>
      </c>
      <c r="AR14" s="78">
        <v>1</v>
      </c>
      <c r="AS14" s="133">
        <v>1</v>
      </c>
      <c r="AT14" s="153">
        <v>1</v>
      </c>
      <c r="AU14" s="138">
        <v>0</v>
      </c>
      <c r="AV14" s="78">
        <v>0</v>
      </c>
      <c r="AW14" s="133">
        <v>1</v>
      </c>
      <c r="AX14" s="139">
        <v>1</v>
      </c>
      <c r="AY14" s="147">
        <v>1</v>
      </c>
      <c r="AZ14" s="78">
        <v>2</v>
      </c>
      <c r="BA14" s="133">
        <v>1</v>
      </c>
      <c r="BB14" s="139">
        <v>1</v>
      </c>
      <c r="BC14" s="128">
        <f t="shared" si="3"/>
        <v>2</v>
      </c>
      <c r="BD14" s="14">
        <f t="shared" si="4"/>
        <v>3</v>
      </c>
      <c r="BE14" s="15">
        <f t="shared" si="5"/>
        <v>4</v>
      </c>
      <c r="BF14" s="155">
        <f t="shared" si="6"/>
        <v>4</v>
      </c>
      <c r="BG14" s="248" t="s">
        <v>207</v>
      </c>
      <c r="BH14" s="252">
        <v>89</v>
      </c>
    </row>
    <row r="15" spans="1:60" ht="12.75">
      <c r="A15" s="103">
        <v>4</v>
      </c>
      <c r="B15" s="101" t="s">
        <v>118</v>
      </c>
      <c r="C15" s="101" t="s">
        <v>119</v>
      </c>
      <c r="D15" s="102">
        <v>1991</v>
      </c>
      <c r="E15" s="238" t="s">
        <v>94</v>
      </c>
      <c r="F15" s="124">
        <v>1</v>
      </c>
      <c r="G15" s="49">
        <v>2</v>
      </c>
      <c r="H15" s="50">
        <v>1</v>
      </c>
      <c r="I15" s="187">
        <v>2</v>
      </c>
      <c r="J15" s="199">
        <v>1</v>
      </c>
      <c r="K15" s="42">
        <v>2</v>
      </c>
      <c r="L15" s="46">
        <v>1</v>
      </c>
      <c r="M15" s="225">
        <v>2</v>
      </c>
      <c r="N15" s="186">
        <v>0</v>
      </c>
      <c r="O15" s="42">
        <v>0</v>
      </c>
      <c r="P15" s="46">
        <v>1</v>
      </c>
      <c r="Q15" s="187">
        <v>1</v>
      </c>
      <c r="R15" s="199">
        <v>1</v>
      </c>
      <c r="S15" s="42">
        <v>6</v>
      </c>
      <c r="T15" s="46">
        <v>1</v>
      </c>
      <c r="U15" s="225">
        <v>2</v>
      </c>
      <c r="V15" s="186">
        <v>1</v>
      </c>
      <c r="W15" s="42">
        <v>3</v>
      </c>
      <c r="X15" s="46">
        <v>1</v>
      </c>
      <c r="Y15" s="187">
        <v>3</v>
      </c>
      <c r="Z15" s="186">
        <v>1</v>
      </c>
      <c r="AA15" s="42">
        <v>1</v>
      </c>
      <c r="AB15" s="46">
        <v>1</v>
      </c>
      <c r="AC15" s="187">
        <v>1</v>
      </c>
      <c r="AD15" s="218">
        <f t="shared" si="0"/>
        <v>5</v>
      </c>
      <c r="AE15" s="14">
        <f t="shared" si="1"/>
        <v>14</v>
      </c>
      <c r="AF15" s="15">
        <f t="shared" si="2"/>
        <v>6</v>
      </c>
      <c r="AG15" s="219">
        <f>I15+M15+Q15+U15+Y15+AC16</f>
        <v>12</v>
      </c>
      <c r="AH15" s="257" t="s">
        <v>208</v>
      </c>
      <c r="AI15" s="138">
        <v>0</v>
      </c>
      <c r="AJ15" s="78">
        <v>0</v>
      </c>
      <c r="AK15" s="133">
        <v>1</v>
      </c>
      <c r="AL15" s="139">
        <v>3</v>
      </c>
      <c r="AM15" s="138">
        <v>1</v>
      </c>
      <c r="AN15" s="78">
        <v>2</v>
      </c>
      <c r="AO15" s="133">
        <v>1</v>
      </c>
      <c r="AP15" s="139">
        <v>1</v>
      </c>
      <c r="AQ15" s="147">
        <v>1</v>
      </c>
      <c r="AR15" s="78">
        <v>2</v>
      </c>
      <c r="AS15" s="133">
        <v>1</v>
      </c>
      <c r="AT15" s="153">
        <v>2</v>
      </c>
      <c r="AU15" s="138">
        <v>0</v>
      </c>
      <c r="AV15" s="78">
        <v>0</v>
      </c>
      <c r="AW15" s="133">
        <v>1</v>
      </c>
      <c r="AX15" s="139">
        <v>2</v>
      </c>
      <c r="AY15" s="147">
        <v>1</v>
      </c>
      <c r="AZ15" s="78">
        <v>1</v>
      </c>
      <c r="BA15" s="133">
        <v>1</v>
      </c>
      <c r="BB15" s="139">
        <v>1</v>
      </c>
      <c r="BC15" s="128">
        <f t="shared" si="3"/>
        <v>3</v>
      </c>
      <c r="BD15" s="14">
        <f t="shared" si="4"/>
        <v>5</v>
      </c>
      <c r="BE15" s="15">
        <f t="shared" si="5"/>
        <v>5</v>
      </c>
      <c r="BF15" s="155">
        <f t="shared" si="6"/>
        <v>9</v>
      </c>
      <c r="BG15" s="248" t="s">
        <v>206</v>
      </c>
      <c r="BH15" s="253">
        <v>100</v>
      </c>
    </row>
    <row r="16" spans="1:60" ht="12.75">
      <c r="A16" s="103">
        <v>5</v>
      </c>
      <c r="B16" s="101" t="s">
        <v>122</v>
      </c>
      <c r="C16" s="101" t="s">
        <v>123</v>
      </c>
      <c r="D16" s="102">
        <v>1989</v>
      </c>
      <c r="E16" s="238" t="s">
        <v>94</v>
      </c>
      <c r="F16" s="123">
        <v>1</v>
      </c>
      <c r="G16" s="75">
        <v>1</v>
      </c>
      <c r="H16" s="76">
        <v>1</v>
      </c>
      <c r="I16" s="176">
        <v>1</v>
      </c>
      <c r="J16" s="198">
        <v>1</v>
      </c>
      <c r="K16" s="48">
        <v>2</v>
      </c>
      <c r="L16" s="43">
        <v>1</v>
      </c>
      <c r="M16" s="214">
        <v>2</v>
      </c>
      <c r="N16" s="182">
        <v>0</v>
      </c>
      <c r="O16" s="48">
        <v>0</v>
      </c>
      <c r="P16" s="43">
        <v>1</v>
      </c>
      <c r="Q16" s="176">
        <v>1</v>
      </c>
      <c r="R16" s="198">
        <v>0</v>
      </c>
      <c r="S16" s="48">
        <v>0</v>
      </c>
      <c r="T16" s="43">
        <v>0</v>
      </c>
      <c r="U16" s="214">
        <v>0</v>
      </c>
      <c r="V16" s="182">
        <v>1</v>
      </c>
      <c r="W16" s="48">
        <v>2</v>
      </c>
      <c r="X16" s="43">
        <v>1</v>
      </c>
      <c r="Y16" s="176">
        <v>2</v>
      </c>
      <c r="Z16" s="182">
        <v>1</v>
      </c>
      <c r="AA16" s="48">
        <v>2</v>
      </c>
      <c r="AB16" s="43">
        <v>1</v>
      </c>
      <c r="AC16" s="176">
        <v>2</v>
      </c>
      <c r="AD16" s="218">
        <f t="shared" si="0"/>
        <v>4</v>
      </c>
      <c r="AE16" s="14">
        <f t="shared" si="1"/>
        <v>7</v>
      </c>
      <c r="AF16" s="15">
        <f t="shared" si="2"/>
        <v>5</v>
      </c>
      <c r="AG16" s="219">
        <f>I16+M16+Q16+U16+Y16+AC17</f>
        <v>7</v>
      </c>
      <c r="AH16" s="257" t="s">
        <v>209</v>
      </c>
      <c r="AI16" s="138">
        <v>0</v>
      </c>
      <c r="AJ16" s="78">
        <v>0</v>
      </c>
      <c r="AK16" s="133">
        <v>0</v>
      </c>
      <c r="AL16" s="139">
        <v>0</v>
      </c>
      <c r="AM16" s="138">
        <v>0</v>
      </c>
      <c r="AN16" s="78">
        <v>0</v>
      </c>
      <c r="AO16" s="133">
        <v>0</v>
      </c>
      <c r="AP16" s="139">
        <v>0</v>
      </c>
      <c r="AQ16" s="147">
        <v>0</v>
      </c>
      <c r="AR16" s="78">
        <v>0</v>
      </c>
      <c r="AS16" s="133">
        <v>0</v>
      </c>
      <c r="AT16" s="153">
        <v>0</v>
      </c>
      <c r="AU16" s="138">
        <v>0</v>
      </c>
      <c r="AV16" s="78">
        <v>0</v>
      </c>
      <c r="AW16" s="133">
        <v>0</v>
      </c>
      <c r="AX16" s="139">
        <v>0</v>
      </c>
      <c r="AY16" s="147">
        <v>1</v>
      </c>
      <c r="AZ16" s="78">
        <v>2</v>
      </c>
      <c r="BA16" s="133">
        <v>1</v>
      </c>
      <c r="BB16" s="139">
        <v>2</v>
      </c>
      <c r="BC16" s="128">
        <f t="shared" si="3"/>
        <v>1</v>
      </c>
      <c r="BD16" s="14">
        <f t="shared" si="4"/>
        <v>2</v>
      </c>
      <c r="BE16" s="15">
        <f t="shared" si="5"/>
        <v>1</v>
      </c>
      <c r="BF16" s="155">
        <f t="shared" si="6"/>
        <v>2</v>
      </c>
      <c r="BG16" s="248" t="s">
        <v>210</v>
      </c>
      <c r="BH16" s="253">
        <v>63</v>
      </c>
    </row>
    <row r="17" spans="1:60" ht="12.75">
      <c r="A17" s="103">
        <v>6</v>
      </c>
      <c r="B17" s="101" t="s">
        <v>120</v>
      </c>
      <c r="C17" s="101" t="s">
        <v>121</v>
      </c>
      <c r="D17" s="102">
        <v>1989</v>
      </c>
      <c r="E17" s="238" t="s">
        <v>113</v>
      </c>
      <c r="F17" s="125">
        <v>1</v>
      </c>
      <c r="G17" s="58">
        <v>2</v>
      </c>
      <c r="H17" s="59">
        <v>1</v>
      </c>
      <c r="I17" s="177">
        <v>2</v>
      </c>
      <c r="J17" s="239">
        <v>1</v>
      </c>
      <c r="K17" s="62">
        <v>4</v>
      </c>
      <c r="L17" s="63">
        <v>1</v>
      </c>
      <c r="M17" s="215">
        <v>4</v>
      </c>
      <c r="N17" s="183">
        <v>0</v>
      </c>
      <c r="O17" s="62">
        <v>0</v>
      </c>
      <c r="P17" s="63">
        <v>1</v>
      </c>
      <c r="Q17" s="177">
        <v>1</v>
      </c>
      <c r="R17" s="239">
        <v>0</v>
      </c>
      <c r="S17" s="62">
        <v>0</v>
      </c>
      <c r="T17" s="63">
        <v>1</v>
      </c>
      <c r="U17" s="215">
        <v>5</v>
      </c>
      <c r="V17" s="183">
        <v>1</v>
      </c>
      <c r="W17" s="62">
        <v>7</v>
      </c>
      <c r="X17" s="63">
        <v>1</v>
      </c>
      <c r="Y17" s="177">
        <v>7</v>
      </c>
      <c r="Z17" s="183">
        <v>1</v>
      </c>
      <c r="AA17" s="62">
        <v>1</v>
      </c>
      <c r="AB17" s="63">
        <v>1</v>
      </c>
      <c r="AC17" s="177">
        <v>1</v>
      </c>
      <c r="AD17" s="218">
        <f t="shared" si="0"/>
        <v>4</v>
      </c>
      <c r="AE17" s="14">
        <f t="shared" si="1"/>
        <v>14</v>
      </c>
      <c r="AF17" s="15">
        <f t="shared" si="2"/>
        <v>6</v>
      </c>
      <c r="AG17" s="219">
        <f>I17+M17+Q17+U17+Y17+AC17</f>
        <v>20</v>
      </c>
      <c r="AH17" s="257" t="s">
        <v>210</v>
      </c>
      <c r="AI17" s="138">
        <v>0</v>
      </c>
      <c r="AJ17" s="78">
        <v>0</v>
      </c>
      <c r="AK17" s="133">
        <v>0</v>
      </c>
      <c r="AL17" s="139">
        <v>0</v>
      </c>
      <c r="AM17" s="138">
        <v>0</v>
      </c>
      <c r="AN17" s="78">
        <v>0</v>
      </c>
      <c r="AO17" s="133">
        <v>1</v>
      </c>
      <c r="AP17" s="139">
        <v>2</v>
      </c>
      <c r="AQ17" s="147">
        <v>0</v>
      </c>
      <c r="AR17" s="78">
        <v>0</v>
      </c>
      <c r="AS17" s="133">
        <v>0</v>
      </c>
      <c r="AT17" s="153">
        <v>0</v>
      </c>
      <c r="AU17" s="138">
        <v>0</v>
      </c>
      <c r="AV17" s="78">
        <v>0</v>
      </c>
      <c r="AW17" s="133">
        <v>0</v>
      </c>
      <c r="AX17" s="139">
        <v>0</v>
      </c>
      <c r="AY17" s="147">
        <v>0</v>
      </c>
      <c r="AZ17" s="78">
        <v>0</v>
      </c>
      <c r="BA17" s="133">
        <v>0</v>
      </c>
      <c r="BB17" s="139">
        <v>0</v>
      </c>
      <c r="BC17" s="128">
        <f t="shared" si="3"/>
        <v>0</v>
      </c>
      <c r="BD17" s="14">
        <f t="shared" si="4"/>
        <v>0</v>
      </c>
      <c r="BE17" s="15">
        <f t="shared" si="5"/>
        <v>1</v>
      </c>
      <c r="BF17" s="155">
        <f t="shared" si="6"/>
        <v>2</v>
      </c>
      <c r="BG17" s="248" t="s">
        <v>211</v>
      </c>
      <c r="BH17" s="252">
        <v>56</v>
      </c>
    </row>
    <row r="18" spans="1:60" ht="12.75">
      <c r="A18" s="103">
        <v>7</v>
      </c>
      <c r="B18" s="101" t="s">
        <v>139</v>
      </c>
      <c r="C18" s="101" t="s">
        <v>140</v>
      </c>
      <c r="D18" s="102">
        <v>1981</v>
      </c>
      <c r="E18" s="238" t="s">
        <v>113</v>
      </c>
      <c r="F18" s="124">
        <v>1</v>
      </c>
      <c r="G18" s="49">
        <v>2</v>
      </c>
      <c r="H18" s="50">
        <v>1</v>
      </c>
      <c r="I18" s="187">
        <v>2</v>
      </c>
      <c r="J18" s="199">
        <v>1</v>
      </c>
      <c r="K18" s="42">
        <v>1</v>
      </c>
      <c r="L18" s="46">
        <v>1</v>
      </c>
      <c r="M18" s="225">
        <v>1</v>
      </c>
      <c r="N18" s="186">
        <v>0</v>
      </c>
      <c r="O18" s="42">
        <v>0</v>
      </c>
      <c r="P18" s="46">
        <v>0</v>
      </c>
      <c r="Q18" s="187">
        <v>0</v>
      </c>
      <c r="R18" s="199">
        <v>0</v>
      </c>
      <c r="S18" s="42">
        <v>0</v>
      </c>
      <c r="T18" s="46">
        <v>1</v>
      </c>
      <c r="U18" s="225">
        <v>6</v>
      </c>
      <c r="V18" s="186">
        <v>1</v>
      </c>
      <c r="W18" s="42">
        <v>7</v>
      </c>
      <c r="X18" s="46">
        <v>1</v>
      </c>
      <c r="Y18" s="187">
        <v>7</v>
      </c>
      <c r="Z18" s="186">
        <v>1</v>
      </c>
      <c r="AA18" s="42">
        <v>5</v>
      </c>
      <c r="AB18" s="46">
        <v>1</v>
      </c>
      <c r="AC18" s="187">
        <v>3</v>
      </c>
      <c r="AD18" s="218">
        <f t="shared" si="0"/>
        <v>4</v>
      </c>
      <c r="AE18" s="14">
        <f t="shared" si="1"/>
        <v>15</v>
      </c>
      <c r="AF18" s="15">
        <f t="shared" si="2"/>
        <v>5</v>
      </c>
      <c r="AG18" s="219">
        <f>I18+M18+Q18+U18+Y18+AC18</f>
        <v>19</v>
      </c>
      <c r="AH18" s="257" t="s">
        <v>211</v>
      </c>
      <c r="AI18" s="138">
        <v>0</v>
      </c>
      <c r="AJ18" s="78">
        <v>0</v>
      </c>
      <c r="AK18" s="133">
        <v>0</v>
      </c>
      <c r="AL18" s="139">
        <v>0</v>
      </c>
      <c r="AM18" s="138">
        <v>0</v>
      </c>
      <c r="AN18" s="78">
        <v>0</v>
      </c>
      <c r="AO18" s="133">
        <v>0</v>
      </c>
      <c r="AP18" s="139">
        <v>0</v>
      </c>
      <c r="AQ18" s="147">
        <v>0</v>
      </c>
      <c r="AR18" s="78">
        <v>0</v>
      </c>
      <c r="AS18" s="133">
        <v>0</v>
      </c>
      <c r="AT18" s="153">
        <v>0</v>
      </c>
      <c r="AU18" s="138">
        <v>0</v>
      </c>
      <c r="AV18" s="78">
        <v>0</v>
      </c>
      <c r="AW18" s="133">
        <v>1</v>
      </c>
      <c r="AX18" s="139">
        <v>2</v>
      </c>
      <c r="AY18" s="147">
        <v>1</v>
      </c>
      <c r="AZ18" s="78">
        <v>1</v>
      </c>
      <c r="BA18" s="133">
        <v>1</v>
      </c>
      <c r="BB18" s="139">
        <v>1</v>
      </c>
      <c r="BC18" s="128">
        <f t="shared" si="3"/>
        <v>1</v>
      </c>
      <c r="BD18" s="14">
        <f t="shared" si="4"/>
        <v>1</v>
      </c>
      <c r="BE18" s="15">
        <f t="shared" si="5"/>
        <v>2</v>
      </c>
      <c r="BF18" s="155">
        <f t="shared" si="6"/>
        <v>3</v>
      </c>
      <c r="BG18" s="248" t="s">
        <v>209</v>
      </c>
      <c r="BH18" s="252">
        <v>71</v>
      </c>
    </row>
    <row r="19" spans="1:60" ht="12.75">
      <c r="A19" s="103">
        <v>8</v>
      </c>
      <c r="B19" s="101" t="s">
        <v>185</v>
      </c>
      <c r="C19" s="101" t="s">
        <v>186</v>
      </c>
      <c r="D19" s="102">
        <v>1983</v>
      </c>
      <c r="E19" s="238" t="s">
        <v>187</v>
      </c>
      <c r="F19" s="124">
        <v>1</v>
      </c>
      <c r="G19" s="49">
        <v>1</v>
      </c>
      <c r="H19" s="50">
        <v>1</v>
      </c>
      <c r="I19" s="187">
        <v>1</v>
      </c>
      <c r="J19" s="199">
        <v>1</v>
      </c>
      <c r="K19" s="42">
        <v>2</v>
      </c>
      <c r="L19" s="46">
        <v>1</v>
      </c>
      <c r="M19" s="225">
        <v>2</v>
      </c>
      <c r="N19" s="186">
        <v>0</v>
      </c>
      <c r="O19" s="42">
        <v>0</v>
      </c>
      <c r="P19" s="46">
        <v>1</v>
      </c>
      <c r="Q19" s="187">
        <v>1</v>
      </c>
      <c r="R19" s="199">
        <v>0</v>
      </c>
      <c r="S19" s="42">
        <v>0</v>
      </c>
      <c r="T19" s="46">
        <v>1</v>
      </c>
      <c r="U19" s="225">
        <v>4</v>
      </c>
      <c r="V19" s="186">
        <v>0</v>
      </c>
      <c r="W19" s="42">
        <v>0</v>
      </c>
      <c r="X19" s="46">
        <v>0</v>
      </c>
      <c r="Y19" s="187">
        <v>0</v>
      </c>
      <c r="Z19" s="186">
        <v>1</v>
      </c>
      <c r="AA19" s="42">
        <v>2</v>
      </c>
      <c r="AB19" s="46">
        <v>1</v>
      </c>
      <c r="AC19" s="187">
        <v>1</v>
      </c>
      <c r="AD19" s="218">
        <f t="shared" si="0"/>
        <v>3</v>
      </c>
      <c r="AE19" s="14">
        <f t="shared" si="1"/>
        <v>5</v>
      </c>
      <c r="AF19" s="15">
        <f t="shared" si="2"/>
        <v>5</v>
      </c>
      <c r="AG19" s="219">
        <f>I19+M19+Q19+U19+Y19+AC19</f>
        <v>9</v>
      </c>
      <c r="AH19" s="257" t="s">
        <v>212</v>
      </c>
      <c r="AI19" s="138"/>
      <c r="AJ19" s="78"/>
      <c r="AK19" s="133"/>
      <c r="AL19" s="139"/>
      <c r="AM19" s="138"/>
      <c r="AN19" s="78"/>
      <c r="AO19" s="133"/>
      <c r="AP19" s="139"/>
      <c r="AQ19" s="147"/>
      <c r="AR19" s="78"/>
      <c r="AS19" s="133"/>
      <c r="AT19" s="153"/>
      <c r="AU19" s="138"/>
      <c r="AV19" s="78"/>
      <c r="AW19" s="133"/>
      <c r="AX19" s="139"/>
      <c r="AY19" s="147"/>
      <c r="AZ19" s="78"/>
      <c r="BA19" s="133"/>
      <c r="BB19" s="139"/>
      <c r="BC19" s="128">
        <f t="shared" si="3"/>
        <v>0</v>
      </c>
      <c r="BD19" s="14">
        <f t="shared" si="4"/>
        <v>0</v>
      </c>
      <c r="BE19" s="15">
        <f t="shared" si="5"/>
        <v>0</v>
      </c>
      <c r="BF19" s="155">
        <f t="shared" si="6"/>
        <v>0</v>
      </c>
      <c r="BG19" s="247"/>
      <c r="BH19" s="253" t="s">
        <v>236</v>
      </c>
    </row>
    <row r="20" spans="1:60" ht="12.75">
      <c r="A20" s="103">
        <v>9</v>
      </c>
      <c r="B20" s="101" t="s">
        <v>192</v>
      </c>
      <c r="C20" s="101" t="s">
        <v>193</v>
      </c>
      <c r="D20" s="102">
        <v>1989</v>
      </c>
      <c r="E20" s="238" t="s">
        <v>187</v>
      </c>
      <c r="F20" s="123">
        <v>1</v>
      </c>
      <c r="G20" s="75">
        <v>1</v>
      </c>
      <c r="H20" s="76">
        <v>1</v>
      </c>
      <c r="I20" s="176">
        <v>1</v>
      </c>
      <c r="J20" s="198">
        <v>0</v>
      </c>
      <c r="K20" s="48">
        <v>0</v>
      </c>
      <c r="L20" s="43">
        <v>0</v>
      </c>
      <c r="M20" s="214">
        <v>0</v>
      </c>
      <c r="N20" s="182">
        <v>0</v>
      </c>
      <c r="O20" s="48">
        <v>0</v>
      </c>
      <c r="P20" s="43">
        <v>1</v>
      </c>
      <c r="Q20" s="176">
        <v>2</v>
      </c>
      <c r="R20" s="198">
        <v>0</v>
      </c>
      <c r="S20" s="48">
        <v>0</v>
      </c>
      <c r="T20" s="43">
        <v>1</v>
      </c>
      <c r="U20" s="214">
        <v>5</v>
      </c>
      <c r="V20" s="182">
        <v>0</v>
      </c>
      <c r="W20" s="48">
        <v>0</v>
      </c>
      <c r="X20" s="43">
        <v>0</v>
      </c>
      <c r="Y20" s="176">
        <v>0</v>
      </c>
      <c r="Z20" s="182">
        <v>1</v>
      </c>
      <c r="AA20" s="48">
        <v>3</v>
      </c>
      <c r="AB20" s="43">
        <v>1</v>
      </c>
      <c r="AC20" s="176">
        <v>2</v>
      </c>
      <c r="AD20" s="218">
        <f t="shared" si="0"/>
        <v>2</v>
      </c>
      <c r="AE20" s="14">
        <f t="shared" si="1"/>
        <v>4</v>
      </c>
      <c r="AF20" s="15">
        <f t="shared" si="2"/>
        <v>4</v>
      </c>
      <c r="AG20" s="219">
        <f>I20+M20+Q20+U20+Y20+AC20</f>
        <v>10</v>
      </c>
      <c r="AH20" s="257" t="s">
        <v>213</v>
      </c>
      <c r="AI20" s="138"/>
      <c r="AJ20" s="78"/>
      <c r="AK20" s="133"/>
      <c r="AL20" s="139"/>
      <c r="AM20" s="138"/>
      <c r="AN20" s="78"/>
      <c r="AO20" s="133"/>
      <c r="AP20" s="139"/>
      <c r="AQ20" s="147"/>
      <c r="AR20" s="78"/>
      <c r="AS20" s="133"/>
      <c r="AT20" s="153"/>
      <c r="AU20" s="138"/>
      <c r="AV20" s="78"/>
      <c r="AW20" s="133"/>
      <c r="AX20" s="139"/>
      <c r="AY20" s="147"/>
      <c r="AZ20" s="78"/>
      <c r="BA20" s="133"/>
      <c r="BB20" s="139"/>
      <c r="BC20" s="128">
        <f t="shared" si="3"/>
        <v>0</v>
      </c>
      <c r="BD20" s="14">
        <f t="shared" si="4"/>
        <v>0</v>
      </c>
      <c r="BE20" s="15">
        <f t="shared" si="5"/>
        <v>0</v>
      </c>
      <c r="BF20" s="155">
        <f t="shared" si="6"/>
        <v>0</v>
      </c>
      <c r="BG20" s="247"/>
      <c r="BH20" s="253" t="s">
        <v>236</v>
      </c>
    </row>
    <row r="21" spans="1:60" ht="12.75">
      <c r="A21" s="103">
        <v>10</v>
      </c>
      <c r="B21" s="101" t="s">
        <v>65</v>
      </c>
      <c r="C21" s="101" t="s">
        <v>66</v>
      </c>
      <c r="D21" s="102">
        <v>1990</v>
      </c>
      <c r="E21" s="238" t="s">
        <v>57</v>
      </c>
      <c r="F21" s="125">
        <v>1</v>
      </c>
      <c r="G21" s="58">
        <v>2</v>
      </c>
      <c r="H21" s="59">
        <v>1</v>
      </c>
      <c r="I21" s="177">
        <v>1</v>
      </c>
      <c r="J21" s="239">
        <v>1</v>
      </c>
      <c r="K21" s="62">
        <v>4</v>
      </c>
      <c r="L21" s="63">
        <v>1</v>
      </c>
      <c r="M21" s="215">
        <v>4</v>
      </c>
      <c r="N21" s="183">
        <v>0</v>
      </c>
      <c r="O21" s="62">
        <v>0</v>
      </c>
      <c r="P21" s="63">
        <v>1</v>
      </c>
      <c r="Q21" s="177">
        <v>1</v>
      </c>
      <c r="R21" s="239">
        <v>0</v>
      </c>
      <c r="S21" s="62">
        <v>0</v>
      </c>
      <c r="T21" s="63">
        <v>1</v>
      </c>
      <c r="U21" s="215">
        <v>3</v>
      </c>
      <c r="V21" s="183">
        <v>0</v>
      </c>
      <c r="W21" s="62">
        <v>0</v>
      </c>
      <c r="X21" s="63">
        <v>1</v>
      </c>
      <c r="Y21" s="177">
        <v>9</v>
      </c>
      <c r="Z21" s="183">
        <v>0</v>
      </c>
      <c r="AA21" s="62">
        <v>0</v>
      </c>
      <c r="AB21" s="63">
        <v>1</v>
      </c>
      <c r="AC21" s="177">
        <v>4</v>
      </c>
      <c r="AD21" s="218">
        <f t="shared" si="0"/>
        <v>2</v>
      </c>
      <c r="AE21" s="14">
        <f t="shared" si="1"/>
        <v>6</v>
      </c>
      <c r="AF21" s="15">
        <f t="shared" si="2"/>
        <v>6</v>
      </c>
      <c r="AG21" s="219">
        <f>I21+M21+Q21+U21+Y21+AC22</f>
        <v>19</v>
      </c>
      <c r="AH21" s="257" t="s">
        <v>214</v>
      </c>
      <c r="AI21" s="138"/>
      <c r="AJ21" s="78"/>
      <c r="AK21" s="133"/>
      <c r="AL21" s="139"/>
      <c r="AM21" s="138"/>
      <c r="AN21" s="78"/>
      <c r="AO21" s="133"/>
      <c r="AP21" s="139"/>
      <c r="AQ21" s="147"/>
      <c r="AR21" s="78"/>
      <c r="AS21" s="133"/>
      <c r="AT21" s="153"/>
      <c r="AU21" s="138"/>
      <c r="AV21" s="78"/>
      <c r="AW21" s="133"/>
      <c r="AX21" s="139"/>
      <c r="AY21" s="147"/>
      <c r="AZ21" s="78"/>
      <c r="BA21" s="133"/>
      <c r="BB21" s="139"/>
      <c r="BC21" s="128">
        <f t="shared" si="3"/>
        <v>0</v>
      </c>
      <c r="BD21" s="14">
        <f t="shared" si="4"/>
        <v>0</v>
      </c>
      <c r="BE21" s="15">
        <f t="shared" si="5"/>
        <v>0</v>
      </c>
      <c r="BF21" s="155">
        <f t="shared" si="6"/>
        <v>0</v>
      </c>
      <c r="BG21" s="248"/>
      <c r="BH21" s="252">
        <v>50</v>
      </c>
    </row>
    <row r="22" spans="1:60" ht="12.75">
      <c r="A22" s="103">
        <v>11</v>
      </c>
      <c r="B22" s="101" t="s">
        <v>111</v>
      </c>
      <c r="C22" s="101" t="s">
        <v>112</v>
      </c>
      <c r="D22" s="102">
        <v>1985</v>
      </c>
      <c r="E22" s="238" t="s">
        <v>113</v>
      </c>
      <c r="F22" s="124">
        <v>1</v>
      </c>
      <c r="G22" s="49">
        <v>2</v>
      </c>
      <c r="H22" s="50">
        <v>1</v>
      </c>
      <c r="I22" s="187">
        <v>2</v>
      </c>
      <c r="J22" s="199">
        <v>0</v>
      </c>
      <c r="K22" s="42">
        <v>0</v>
      </c>
      <c r="L22" s="46">
        <v>0</v>
      </c>
      <c r="M22" s="225">
        <v>0</v>
      </c>
      <c r="N22" s="186">
        <v>0</v>
      </c>
      <c r="O22" s="42">
        <v>0</v>
      </c>
      <c r="P22" s="46">
        <v>1</v>
      </c>
      <c r="Q22" s="187">
        <v>1</v>
      </c>
      <c r="R22" s="199">
        <v>0</v>
      </c>
      <c r="S22" s="42">
        <v>0</v>
      </c>
      <c r="T22" s="46">
        <v>1</v>
      </c>
      <c r="U22" s="225">
        <v>6</v>
      </c>
      <c r="V22" s="186">
        <v>0</v>
      </c>
      <c r="W22" s="42">
        <v>0</v>
      </c>
      <c r="X22" s="46">
        <v>0</v>
      </c>
      <c r="Y22" s="187">
        <v>0</v>
      </c>
      <c r="Z22" s="186">
        <v>1</v>
      </c>
      <c r="AA22" s="42">
        <v>4</v>
      </c>
      <c r="AB22" s="46">
        <v>1</v>
      </c>
      <c r="AC22" s="187">
        <v>1</v>
      </c>
      <c r="AD22" s="218">
        <f t="shared" si="0"/>
        <v>2</v>
      </c>
      <c r="AE22" s="14">
        <f t="shared" si="1"/>
        <v>6</v>
      </c>
      <c r="AF22" s="15">
        <f t="shared" si="2"/>
        <v>4</v>
      </c>
      <c r="AG22" s="219">
        <f>I22+M22+Q22+U22+Y22+AC22</f>
        <v>10</v>
      </c>
      <c r="AH22" s="257" t="s">
        <v>215</v>
      </c>
      <c r="AI22" s="138"/>
      <c r="AJ22" s="78"/>
      <c r="AK22" s="133"/>
      <c r="AL22" s="139"/>
      <c r="AM22" s="138"/>
      <c r="AN22" s="78"/>
      <c r="AO22" s="133"/>
      <c r="AP22" s="139"/>
      <c r="AQ22" s="147"/>
      <c r="AR22" s="78"/>
      <c r="AS22" s="133"/>
      <c r="AT22" s="153"/>
      <c r="AU22" s="138"/>
      <c r="AV22" s="78"/>
      <c r="AW22" s="133"/>
      <c r="AX22" s="139"/>
      <c r="AY22" s="147"/>
      <c r="AZ22" s="78"/>
      <c r="BA22" s="133"/>
      <c r="BB22" s="139"/>
      <c r="BC22" s="128">
        <f t="shared" si="3"/>
        <v>0</v>
      </c>
      <c r="BD22" s="14">
        <f t="shared" si="4"/>
        <v>0</v>
      </c>
      <c r="BE22" s="15">
        <f t="shared" si="5"/>
        <v>0</v>
      </c>
      <c r="BF22" s="155">
        <f t="shared" si="6"/>
        <v>0</v>
      </c>
      <c r="BG22" s="248"/>
      <c r="BH22" s="252">
        <v>44</v>
      </c>
    </row>
    <row r="23" spans="1:60" ht="12.75">
      <c r="A23" s="103">
        <v>12</v>
      </c>
      <c r="B23" s="101" t="s">
        <v>148</v>
      </c>
      <c r="C23" s="101" t="s">
        <v>166</v>
      </c>
      <c r="D23" s="102">
        <v>1991</v>
      </c>
      <c r="E23" s="238" t="s">
        <v>151</v>
      </c>
      <c r="F23" s="124">
        <v>0</v>
      </c>
      <c r="G23" s="49">
        <v>0</v>
      </c>
      <c r="H23" s="50">
        <v>0</v>
      </c>
      <c r="I23" s="187">
        <v>0</v>
      </c>
      <c r="J23" s="199">
        <v>0</v>
      </c>
      <c r="K23" s="42">
        <v>0</v>
      </c>
      <c r="L23" s="46">
        <v>0</v>
      </c>
      <c r="M23" s="225">
        <v>0</v>
      </c>
      <c r="N23" s="186">
        <v>0</v>
      </c>
      <c r="O23" s="42">
        <v>0</v>
      </c>
      <c r="P23" s="46">
        <v>0</v>
      </c>
      <c r="Q23" s="187">
        <v>0</v>
      </c>
      <c r="R23" s="199">
        <v>0</v>
      </c>
      <c r="S23" s="42">
        <v>0</v>
      </c>
      <c r="T23" s="46">
        <v>0</v>
      </c>
      <c r="U23" s="225">
        <v>0</v>
      </c>
      <c r="V23" s="186">
        <v>1</v>
      </c>
      <c r="W23" s="42">
        <v>1</v>
      </c>
      <c r="X23" s="46">
        <v>1</v>
      </c>
      <c r="Y23" s="187">
        <v>1</v>
      </c>
      <c r="Z23" s="186">
        <v>1</v>
      </c>
      <c r="AA23" s="42">
        <v>6</v>
      </c>
      <c r="AB23" s="46">
        <v>1</v>
      </c>
      <c r="AC23" s="187">
        <v>1</v>
      </c>
      <c r="AD23" s="218">
        <f t="shared" si="0"/>
        <v>2</v>
      </c>
      <c r="AE23" s="14">
        <f t="shared" si="1"/>
        <v>7</v>
      </c>
      <c r="AF23" s="15">
        <f t="shared" si="2"/>
        <v>2</v>
      </c>
      <c r="AG23" s="219">
        <f>I23+M23+Q23+U23+Y23+AC24</f>
        <v>3</v>
      </c>
      <c r="AH23" s="257" t="s">
        <v>216</v>
      </c>
      <c r="AI23" s="138"/>
      <c r="AJ23" s="78"/>
      <c r="AK23" s="133"/>
      <c r="AL23" s="139"/>
      <c r="AM23" s="138"/>
      <c r="AN23" s="78"/>
      <c r="AO23" s="133"/>
      <c r="AP23" s="139"/>
      <c r="AQ23" s="147"/>
      <c r="AR23" s="78"/>
      <c r="AS23" s="133"/>
      <c r="AT23" s="153"/>
      <c r="AU23" s="138"/>
      <c r="AV23" s="78"/>
      <c r="AW23" s="133"/>
      <c r="AX23" s="139"/>
      <c r="AY23" s="147"/>
      <c r="AZ23" s="78"/>
      <c r="BA23" s="133"/>
      <c r="BB23" s="139"/>
      <c r="BC23" s="128">
        <f t="shared" si="3"/>
        <v>0</v>
      </c>
      <c r="BD23" s="14">
        <f t="shared" si="4"/>
        <v>0</v>
      </c>
      <c r="BE23" s="15">
        <f t="shared" si="5"/>
        <v>0</v>
      </c>
      <c r="BF23" s="155">
        <f t="shared" si="6"/>
        <v>0</v>
      </c>
      <c r="BG23" s="246"/>
      <c r="BH23" s="252">
        <v>39</v>
      </c>
    </row>
    <row r="24" spans="1:60" ht="12.75">
      <c r="A24" s="103">
        <v>13</v>
      </c>
      <c r="B24" s="101" t="s">
        <v>55</v>
      </c>
      <c r="C24" s="101" t="s">
        <v>184</v>
      </c>
      <c r="D24" s="102">
        <v>1991</v>
      </c>
      <c r="E24" s="238" t="s">
        <v>151</v>
      </c>
      <c r="F24" s="124">
        <v>0</v>
      </c>
      <c r="G24" s="49">
        <v>0</v>
      </c>
      <c r="H24" s="50">
        <v>1</v>
      </c>
      <c r="I24" s="187">
        <v>3</v>
      </c>
      <c r="J24" s="199">
        <v>1</v>
      </c>
      <c r="K24" s="42">
        <v>6</v>
      </c>
      <c r="L24" s="46">
        <v>1</v>
      </c>
      <c r="M24" s="225">
        <v>6</v>
      </c>
      <c r="N24" s="186">
        <v>0</v>
      </c>
      <c r="O24" s="42">
        <v>0</v>
      </c>
      <c r="P24" s="46">
        <v>0</v>
      </c>
      <c r="Q24" s="187">
        <v>0</v>
      </c>
      <c r="R24" s="199">
        <v>0</v>
      </c>
      <c r="S24" s="42">
        <v>0</v>
      </c>
      <c r="T24" s="46">
        <v>1</v>
      </c>
      <c r="U24" s="225">
        <v>2</v>
      </c>
      <c r="V24" s="186">
        <v>0</v>
      </c>
      <c r="W24" s="42">
        <v>0</v>
      </c>
      <c r="X24" s="46">
        <v>0</v>
      </c>
      <c r="Y24" s="187">
        <v>0</v>
      </c>
      <c r="Z24" s="186">
        <v>1</v>
      </c>
      <c r="AA24" s="42">
        <v>3</v>
      </c>
      <c r="AB24" s="46">
        <v>1</v>
      </c>
      <c r="AC24" s="187">
        <v>2</v>
      </c>
      <c r="AD24" s="218">
        <f t="shared" si="0"/>
        <v>2</v>
      </c>
      <c r="AE24" s="14">
        <f t="shared" si="1"/>
        <v>9</v>
      </c>
      <c r="AF24" s="15">
        <f t="shared" si="2"/>
        <v>4</v>
      </c>
      <c r="AG24" s="219">
        <f>I24+M24+Q24+U24+Y24+AC25</f>
        <v>12</v>
      </c>
      <c r="AH24" s="257" t="s">
        <v>217</v>
      </c>
      <c r="AI24" s="138"/>
      <c r="AJ24" s="78"/>
      <c r="AK24" s="133"/>
      <c r="AL24" s="139"/>
      <c r="AM24" s="138"/>
      <c r="AN24" s="78"/>
      <c r="AO24" s="133"/>
      <c r="AP24" s="139"/>
      <c r="AQ24" s="147"/>
      <c r="AR24" s="78"/>
      <c r="AS24" s="133"/>
      <c r="AT24" s="153"/>
      <c r="AU24" s="138"/>
      <c r="AV24" s="78"/>
      <c r="AW24" s="133"/>
      <c r="AX24" s="139"/>
      <c r="AY24" s="147"/>
      <c r="AZ24" s="78"/>
      <c r="BA24" s="133"/>
      <c r="BB24" s="139"/>
      <c r="BC24" s="128">
        <f t="shared" si="3"/>
        <v>0</v>
      </c>
      <c r="BD24" s="14">
        <f t="shared" si="4"/>
        <v>0</v>
      </c>
      <c r="BE24" s="15">
        <f t="shared" si="5"/>
        <v>0</v>
      </c>
      <c r="BF24" s="155">
        <f t="shared" si="6"/>
        <v>0</v>
      </c>
      <c r="BG24" s="247"/>
      <c r="BH24" s="253">
        <v>35</v>
      </c>
    </row>
    <row r="25" spans="1:60" ht="12.75">
      <c r="A25" s="103">
        <v>14</v>
      </c>
      <c r="B25" s="101" t="s">
        <v>58</v>
      </c>
      <c r="C25" s="101" t="s">
        <v>59</v>
      </c>
      <c r="D25" s="102">
        <v>1990</v>
      </c>
      <c r="E25" s="238" t="s">
        <v>57</v>
      </c>
      <c r="F25" s="123">
        <v>1</v>
      </c>
      <c r="G25" s="75">
        <v>6</v>
      </c>
      <c r="H25" s="76">
        <v>1</v>
      </c>
      <c r="I25" s="176">
        <v>2</v>
      </c>
      <c r="J25" s="198">
        <v>0</v>
      </c>
      <c r="K25" s="48">
        <v>0</v>
      </c>
      <c r="L25" s="43">
        <v>0</v>
      </c>
      <c r="M25" s="214">
        <v>0</v>
      </c>
      <c r="N25" s="182">
        <v>0</v>
      </c>
      <c r="O25" s="48">
        <v>0</v>
      </c>
      <c r="P25" s="43">
        <v>0</v>
      </c>
      <c r="Q25" s="176">
        <v>0</v>
      </c>
      <c r="R25" s="198">
        <v>0</v>
      </c>
      <c r="S25" s="48">
        <v>0</v>
      </c>
      <c r="T25" s="43">
        <v>0</v>
      </c>
      <c r="U25" s="214">
        <v>0</v>
      </c>
      <c r="V25" s="182">
        <v>0</v>
      </c>
      <c r="W25" s="48">
        <v>0</v>
      </c>
      <c r="X25" s="43">
        <v>0</v>
      </c>
      <c r="Y25" s="176">
        <v>0</v>
      </c>
      <c r="Z25" s="182">
        <v>1</v>
      </c>
      <c r="AA25" s="48">
        <v>3</v>
      </c>
      <c r="AB25" s="43">
        <v>1</v>
      </c>
      <c r="AC25" s="176">
        <v>1</v>
      </c>
      <c r="AD25" s="218">
        <f t="shared" si="0"/>
        <v>2</v>
      </c>
      <c r="AE25" s="14">
        <f t="shared" si="1"/>
        <v>9</v>
      </c>
      <c r="AF25" s="15">
        <f t="shared" si="2"/>
        <v>2</v>
      </c>
      <c r="AG25" s="219">
        <f>I25+M25+Q25+U25+Y25+AC26</f>
        <v>6</v>
      </c>
      <c r="AH25" s="257" t="s">
        <v>218</v>
      </c>
      <c r="AI25" s="138"/>
      <c r="AJ25" s="78"/>
      <c r="AK25" s="133"/>
      <c r="AL25" s="139"/>
      <c r="AM25" s="138"/>
      <c r="AN25" s="78"/>
      <c r="AO25" s="133"/>
      <c r="AP25" s="139"/>
      <c r="AQ25" s="147"/>
      <c r="AR25" s="78"/>
      <c r="AS25" s="133"/>
      <c r="AT25" s="153"/>
      <c r="AU25" s="138"/>
      <c r="AV25" s="78"/>
      <c r="AW25" s="133"/>
      <c r="AX25" s="139"/>
      <c r="AY25" s="147"/>
      <c r="AZ25" s="78"/>
      <c r="BA25" s="133"/>
      <c r="BB25" s="139"/>
      <c r="BC25" s="128">
        <f t="shared" si="3"/>
        <v>0</v>
      </c>
      <c r="BD25" s="14">
        <f t="shared" si="4"/>
        <v>0</v>
      </c>
      <c r="BE25" s="15">
        <f t="shared" si="5"/>
        <v>0</v>
      </c>
      <c r="BF25" s="155">
        <f t="shared" si="6"/>
        <v>0</v>
      </c>
      <c r="BG25" s="247"/>
      <c r="BH25" s="253">
        <v>31</v>
      </c>
    </row>
    <row r="26" spans="1:60" ht="12.75">
      <c r="A26" s="103">
        <v>15</v>
      </c>
      <c r="B26" s="101" t="s">
        <v>60</v>
      </c>
      <c r="C26" s="101" t="s">
        <v>61</v>
      </c>
      <c r="D26" s="102">
        <v>1991</v>
      </c>
      <c r="E26" s="238" t="s">
        <v>57</v>
      </c>
      <c r="F26" s="125">
        <v>0</v>
      </c>
      <c r="G26" s="58">
        <v>12</v>
      </c>
      <c r="H26" s="59">
        <v>1</v>
      </c>
      <c r="I26" s="177">
        <v>3</v>
      </c>
      <c r="J26" s="239">
        <v>1</v>
      </c>
      <c r="K26" s="62">
        <v>3</v>
      </c>
      <c r="L26" s="63">
        <v>1</v>
      </c>
      <c r="M26" s="215">
        <v>3</v>
      </c>
      <c r="N26" s="183">
        <v>0</v>
      </c>
      <c r="O26" s="62">
        <v>0</v>
      </c>
      <c r="P26" s="63">
        <v>1</v>
      </c>
      <c r="Q26" s="177">
        <v>3</v>
      </c>
      <c r="R26" s="239">
        <v>0</v>
      </c>
      <c r="S26" s="62">
        <v>0</v>
      </c>
      <c r="T26" s="63">
        <v>0</v>
      </c>
      <c r="U26" s="215">
        <v>0</v>
      </c>
      <c r="V26" s="183">
        <v>0</v>
      </c>
      <c r="W26" s="62">
        <v>0</v>
      </c>
      <c r="X26" s="63">
        <v>0</v>
      </c>
      <c r="Y26" s="177">
        <v>0</v>
      </c>
      <c r="Z26" s="183">
        <v>1</v>
      </c>
      <c r="AA26" s="62">
        <v>5</v>
      </c>
      <c r="AB26" s="63">
        <v>1</v>
      </c>
      <c r="AC26" s="177">
        <v>4</v>
      </c>
      <c r="AD26" s="218">
        <f t="shared" si="0"/>
        <v>2</v>
      </c>
      <c r="AE26" s="14">
        <f t="shared" si="1"/>
        <v>20</v>
      </c>
      <c r="AF26" s="15">
        <f t="shared" si="2"/>
        <v>4</v>
      </c>
      <c r="AG26" s="219">
        <f>I26+M26+Q26+U26+Y26+AC26</f>
        <v>13</v>
      </c>
      <c r="AH26" s="257" t="s">
        <v>232</v>
      </c>
      <c r="AI26" s="138"/>
      <c r="AJ26" s="78"/>
      <c r="AK26" s="133"/>
      <c r="AL26" s="139"/>
      <c r="AM26" s="138"/>
      <c r="AN26" s="78"/>
      <c r="AO26" s="133"/>
      <c r="AP26" s="139"/>
      <c r="AQ26" s="147"/>
      <c r="AR26" s="78"/>
      <c r="AS26" s="133"/>
      <c r="AT26" s="153"/>
      <c r="AU26" s="138"/>
      <c r="AV26" s="78"/>
      <c r="AW26" s="133"/>
      <c r="AX26" s="139"/>
      <c r="AY26" s="147"/>
      <c r="AZ26" s="78"/>
      <c r="BA26" s="133"/>
      <c r="BB26" s="139"/>
      <c r="BC26" s="128">
        <f t="shared" si="3"/>
        <v>0</v>
      </c>
      <c r="BD26" s="14">
        <f t="shared" si="4"/>
        <v>0</v>
      </c>
      <c r="BE26" s="15">
        <f t="shared" si="5"/>
        <v>0</v>
      </c>
      <c r="BF26" s="155">
        <f t="shared" si="6"/>
        <v>0</v>
      </c>
      <c r="BG26" s="248"/>
      <c r="BH26" s="252">
        <v>28</v>
      </c>
    </row>
    <row r="27" spans="1:60" ht="12.75">
      <c r="A27" s="103">
        <v>16</v>
      </c>
      <c r="B27" s="101" t="s">
        <v>157</v>
      </c>
      <c r="C27" s="101" t="s">
        <v>156</v>
      </c>
      <c r="D27" s="102">
        <v>1991</v>
      </c>
      <c r="E27" s="238" t="s">
        <v>151</v>
      </c>
      <c r="F27" s="124">
        <v>0</v>
      </c>
      <c r="G27" s="49">
        <v>0</v>
      </c>
      <c r="H27" s="50">
        <v>0</v>
      </c>
      <c r="I27" s="187">
        <v>0</v>
      </c>
      <c r="J27" s="199">
        <v>0</v>
      </c>
      <c r="K27" s="42">
        <v>0</v>
      </c>
      <c r="L27" s="46">
        <v>0</v>
      </c>
      <c r="M27" s="225">
        <v>0</v>
      </c>
      <c r="N27" s="186">
        <v>0</v>
      </c>
      <c r="O27" s="42">
        <v>0</v>
      </c>
      <c r="P27" s="46">
        <v>1</v>
      </c>
      <c r="Q27" s="187">
        <v>6</v>
      </c>
      <c r="R27" s="199">
        <v>0</v>
      </c>
      <c r="S27" s="42">
        <v>0</v>
      </c>
      <c r="T27" s="46">
        <v>1</v>
      </c>
      <c r="U27" s="225">
        <v>2</v>
      </c>
      <c r="V27" s="186">
        <v>1</v>
      </c>
      <c r="W27" s="42">
        <v>3</v>
      </c>
      <c r="X27" s="46">
        <v>1</v>
      </c>
      <c r="Y27" s="187">
        <v>3</v>
      </c>
      <c r="Z27" s="186">
        <v>0</v>
      </c>
      <c r="AA27" s="42">
        <v>0</v>
      </c>
      <c r="AB27" s="46">
        <v>1</v>
      </c>
      <c r="AC27" s="187">
        <v>2</v>
      </c>
      <c r="AD27" s="218">
        <f t="shared" si="0"/>
        <v>1</v>
      </c>
      <c r="AE27" s="14">
        <f t="shared" si="1"/>
        <v>3</v>
      </c>
      <c r="AF27" s="15">
        <f t="shared" si="2"/>
        <v>4</v>
      </c>
      <c r="AG27" s="219">
        <f>I27+M27+Q27+U27+Y27+AC27</f>
        <v>13</v>
      </c>
      <c r="AH27" s="257" t="s">
        <v>233</v>
      </c>
      <c r="AI27" s="138"/>
      <c r="AJ27" s="78"/>
      <c r="AK27" s="133"/>
      <c r="AL27" s="139"/>
      <c r="AM27" s="138"/>
      <c r="AN27" s="78"/>
      <c r="AO27" s="133"/>
      <c r="AP27" s="139"/>
      <c r="AQ27" s="147"/>
      <c r="AR27" s="78"/>
      <c r="AS27" s="133"/>
      <c r="AT27" s="153"/>
      <c r="AU27" s="138"/>
      <c r="AV27" s="78"/>
      <c r="AW27" s="133"/>
      <c r="AX27" s="139"/>
      <c r="AY27" s="147"/>
      <c r="AZ27" s="78"/>
      <c r="BA27" s="133"/>
      <c r="BB27" s="139"/>
      <c r="BC27" s="128">
        <f t="shared" si="3"/>
        <v>0</v>
      </c>
      <c r="BD27" s="14">
        <f t="shared" si="4"/>
        <v>0</v>
      </c>
      <c r="BE27" s="15">
        <f t="shared" si="5"/>
        <v>0</v>
      </c>
      <c r="BF27" s="155">
        <f t="shared" si="6"/>
        <v>0</v>
      </c>
      <c r="BG27" s="248"/>
      <c r="BH27" s="252">
        <v>25</v>
      </c>
    </row>
    <row r="28" spans="1:60" ht="13.5" thickBot="1">
      <c r="A28" s="396">
        <v>17</v>
      </c>
      <c r="B28" s="113" t="s">
        <v>58</v>
      </c>
      <c r="C28" s="113" t="s">
        <v>62</v>
      </c>
      <c r="D28" s="114">
        <v>1991</v>
      </c>
      <c r="E28" s="174" t="s">
        <v>57</v>
      </c>
      <c r="F28" s="242">
        <v>0</v>
      </c>
      <c r="G28" s="64">
        <v>0</v>
      </c>
      <c r="H28" s="65">
        <v>0</v>
      </c>
      <c r="I28" s="243">
        <v>0</v>
      </c>
      <c r="J28" s="240">
        <v>0</v>
      </c>
      <c r="K28" s="68">
        <v>0</v>
      </c>
      <c r="L28" s="69">
        <v>0</v>
      </c>
      <c r="M28" s="216">
        <v>0</v>
      </c>
      <c r="N28" s="244">
        <v>0</v>
      </c>
      <c r="O28" s="68">
        <v>0</v>
      </c>
      <c r="P28" s="69">
        <v>0</v>
      </c>
      <c r="Q28" s="243">
        <v>0</v>
      </c>
      <c r="R28" s="240">
        <v>0</v>
      </c>
      <c r="S28" s="68">
        <v>0</v>
      </c>
      <c r="T28" s="69">
        <v>0</v>
      </c>
      <c r="U28" s="216">
        <v>0</v>
      </c>
      <c r="V28" s="244">
        <v>0</v>
      </c>
      <c r="W28" s="68">
        <v>0</v>
      </c>
      <c r="X28" s="69">
        <v>0</v>
      </c>
      <c r="Y28" s="243">
        <v>0</v>
      </c>
      <c r="Z28" s="244">
        <v>0</v>
      </c>
      <c r="AA28" s="68">
        <v>0</v>
      </c>
      <c r="AB28" s="69">
        <v>1</v>
      </c>
      <c r="AC28" s="243">
        <v>7</v>
      </c>
      <c r="AD28" s="220">
        <f t="shared" si="0"/>
        <v>0</v>
      </c>
      <c r="AE28" s="17">
        <f t="shared" si="1"/>
        <v>0</v>
      </c>
      <c r="AF28" s="18">
        <f t="shared" si="2"/>
        <v>1</v>
      </c>
      <c r="AG28" s="221">
        <f>I28+M28+Q28+U28+Y28+AC28</f>
        <v>7</v>
      </c>
      <c r="AH28" s="260" t="s">
        <v>234</v>
      </c>
      <c r="AI28" s="140"/>
      <c r="AJ28" s="141"/>
      <c r="AK28" s="142"/>
      <c r="AL28" s="143"/>
      <c r="AM28" s="140"/>
      <c r="AN28" s="141"/>
      <c r="AO28" s="142"/>
      <c r="AP28" s="143"/>
      <c r="AQ28" s="148"/>
      <c r="AR28" s="141"/>
      <c r="AS28" s="142"/>
      <c r="AT28" s="154"/>
      <c r="AU28" s="140"/>
      <c r="AV28" s="141"/>
      <c r="AW28" s="142"/>
      <c r="AX28" s="143"/>
      <c r="AY28" s="148"/>
      <c r="AZ28" s="141"/>
      <c r="BA28" s="142"/>
      <c r="BB28" s="143"/>
      <c r="BC28" s="129">
        <f t="shared" si="3"/>
        <v>0</v>
      </c>
      <c r="BD28" s="17">
        <f t="shared" si="4"/>
        <v>0</v>
      </c>
      <c r="BE28" s="18">
        <f t="shared" si="5"/>
        <v>0</v>
      </c>
      <c r="BF28" s="156">
        <f t="shared" si="6"/>
        <v>0</v>
      </c>
      <c r="BG28" s="249"/>
      <c r="BH28" s="356">
        <v>22</v>
      </c>
    </row>
    <row r="29" spans="1:56" ht="11.25">
      <c r="A29" s="20"/>
      <c r="B29" s="20"/>
      <c r="C29" s="20"/>
      <c r="D29" s="25"/>
      <c r="E29" s="2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79"/>
    </row>
    <row r="30" spans="1:56" ht="11.25">
      <c r="A30" s="20"/>
      <c r="B30" s="20"/>
      <c r="C30" s="20"/>
      <c r="D30" s="25"/>
      <c r="E30" s="2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79"/>
    </row>
    <row r="31" spans="1:56" ht="13.5" thickBot="1">
      <c r="A31" s="20"/>
      <c r="B31" s="28"/>
      <c r="C31" s="28"/>
      <c r="D31" s="25"/>
      <c r="E31" s="25"/>
      <c r="F31" s="29" t="s">
        <v>23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20"/>
      <c r="AE31" s="29" t="s">
        <v>24</v>
      </c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20"/>
      <c r="BD31" s="20"/>
    </row>
    <row r="32" spans="1:56" ht="13.5" customHeight="1" thickBot="1">
      <c r="A32" s="20"/>
      <c r="B32" s="233" t="str">
        <f>CONCATENATE($C$4," pogrupis")</f>
        <v>A pogrupis</v>
      </c>
      <c r="C32" s="70"/>
      <c r="D32" s="95"/>
      <c r="E32" s="25"/>
      <c r="F32" s="418" t="s">
        <v>25</v>
      </c>
      <c r="G32" s="419"/>
      <c r="H32" s="419"/>
      <c r="I32" s="420"/>
      <c r="J32" s="412" t="s">
        <v>26</v>
      </c>
      <c r="K32" s="413"/>
      <c r="L32" s="413"/>
      <c r="M32" s="414"/>
      <c r="N32" s="412" t="s">
        <v>10</v>
      </c>
      <c r="O32" s="413"/>
      <c r="P32" s="413"/>
      <c r="Q32" s="414"/>
      <c r="R32" s="412" t="s">
        <v>47</v>
      </c>
      <c r="S32" s="413"/>
      <c r="T32" s="413"/>
      <c r="U32" s="414"/>
      <c r="V32" s="412" t="s">
        <v>48</v>
      </c>
      <c r="W32" s="413"/>
      <c r="X32" s="413"/>
      <c r="Y32" s="414"/>
      <c r="Z32" s="412" t="s">
        <v>231</v>
      </c>
      <c r="AA32" s="413"/>
      <c r="AB32" s="413"/>
      <c r="AC32" s="414"/>
      <c r="AD32" s="116"/>
      <c r="AE32" s="412" t="s">
        <v>27</v>
      </c>
      <c r="AF32" s="413"/>
      <c r="AG32" s="413"/>
      <c r="AH32" s="414"/>
      <c r="AI32" s="412" t="s">
        <v>28</v>
      </c>
      <c r="AJ32" s="413"/>
      <c r="AK32" s="413"/>
      <c r="AL32" s="414"/>
      <c r="AM32" s="412" t="s">
        <v>10</v>
      </c>
      <c r="AN32" s="413"/>
      <c r="AO32" s="413"/>
      <c r="AP32" s="414"/>
      <c r="AQ32" s="412" t="s">
        <v>47</v>
      </c>
      <c r="AR32" s="413"/>
      <c r="AS32" s="413"/>
      <c r="AT32" s="414"/>
      <c r="AU32" s="412" t="s">
        <v>48</v>
      </c>
      <c r="AV32" s="413"/>
      <c r="AW32" s="413"/>
      <c r="AX32" s="414"/>
      <c r="AY32" s="415" t="s">
        <v>13</v>
      </c>
      <c r="AZ32" s="416"/>
      <c r="BA32" s="416"/>
      <c r="BB32" s="421"/>
      <c r="BC32" s="20"/>
      <c r="BD32" s="20"/>
    </row>
    <row r="33" spans="1:56" ht="12" thickBot="1">
      <c r="A33" s="339" t="s">
        <v>29</v>
      </c>
      <c r="B33" s="335" t="s">
        <v>30</v>
      </c>
      <c r="C33" s="336" t="s">
        <v>16</v>
      </c>
      <c r="D33" s="336" t="s">
        <v>51</v>
      </c>
      <c r="E33" s="336" t="s">
        <v>50</v>
      </c>
      <c r="F33" s="149" t="s">
        <v>17</v>
      </c>
      <c r="G33" s="130" t="s">
        <v>19</v>
      </c>
      <c r="H33" s="131" t="s">
        <v>18</v>
      </c>
      <c r="I33" s="150" t="s">
        <v>19</v>
      </c>
      <c r="J33" s="149" t="s">
        <v>17</v>
      </c>
      <c r="K33" s="130" t="s">
        <v>19</v>
      </c>
      <c r="L33" s="131" t="s">
        <v>18</v>
      </c>
      <c r="M33" s="150" t="s">
        <v>19</v>
      </c>
      <c r="N33" s="149" t="s">
        <v>17</v>
      </c>
      <c r="O33" s="130" t="s">
        <v>19</v>
      </c>
      <c r="P33" s="131" t="s">
        <v>18</v>
      </c>
      <c r="Q33" s="150" t="s">
        <v>19</v>
      </c>
      <c r="R33" s="149" t="s">
        <v>17</v>
      </c>
      <c r="S33" s="130" t="s">
        <v>19</v>
      </c>
      <c r="T33" s="131" t="s">
        <v>18</v>
      </c>
      <c r="U33" s="150" t="s">
        <v>19</v>
      </c>
      <c r="V33" s="149" t="s">
        <v>17</v>
      </c>
      <c r="W33" s="130" t="s">
        <v>19</v>
      </c>
      <c r="X33" s="131" t="s">
        <v>18</v>
      </c>
      <c r="Y33" s="150" t="s">
        <v>19</v>
      </c>
      <c r="Z33" s="149" t="s">
        <v>17</v>
      </c>
      <c r="AA33" s="130" t="s">
        <v>19</v>
      </c>
      <c r="AB33" s="131" t="s">
        <v>18</v>
      </c>
      <c r="AC33" s="150" t="s">
        <v>19</v>
      </c>
      <c r="AD33" s="347" t="s">
        <v>31</v>
      </c>
      <c r="AE33" s="371" t="s">
        <v>17</v>
      </c>
      <c r="AF33" s="372" t="s">
        <v>19</v>
      </c>
      <c r="AG33" s="373" t="s">
        <v>18</v>
      </c>
      <c r="AH33" s="374" t="s">
        <v>19</v>
      </c>
      <c r="AI33" s="371" t="s">
        <v>17</v>
      </c>
      <c r="AJ33" s="372" t="s">
        <v>19</v>
      </c>
      <c r="AK33" s="373" t="s">
        <v>18</v>
      </c>
      <c r="AL33" s="374" t="s">
        <v>19</v>
      </c>
      <c r="AM33" s="371" t="s">
        <v>17</v>
      </c>
      <c r="AN33" s="372" t="s">
        <v>19</v>
      </c>
      <c r="AO33" s="373" t="s">
        <v>18</v>
      </c>
      <c r="AP33" s="374" t="s">
        <v>19</v>
      </c>
      <c r="AQ33" s="371" t="s">
        <v>17</v>
      </c>
      <c r="AR33" s="372" t="s">
        <v>19</v>
      </c>
      <c r="AS33" s="373" t="s">
        <v>18</v>
      </c>
      <c r="AT33" s="374" t="s">
        <v>19</v>
      </c>
      <c r="AU33" s="371" t="s">
        <v>17</v>
      </c>
      <c r="AV33" s="372" t="s">
        <v>19</v>
      </c>
      <c r="AW33" s="373" t="s">
        <v>18</v>
      </c>
      <c r="AX33" s="374" t="s">
        <v>19</v>
      </c>
      <c r="AY33" s="145" t="s">
        <v>32</v>
      </c>
      <c r="AZ33" s="372" t="s">
        <v>33</v>
      </c>
      <c r="BA33" s="145" t="s">
        <v>34</v>
      </c>
      <c r="BB33" s="374" t="s">
        <v>35</v>
      </c>
      <c r="BC33" s="375" t="s">
        <v>36</v>
      </c>
      <c r="BD33" s="376" t="s">
        <v>37</v>
      </c>
    </row>
    <row r="34" spans="1:56" ht="12.75">
      <c r="A34" s="345">
        <v>1</v>
      </c>
      <c r="B34" s="377" t="s">
        <v>137</v>
      </c>
      <c r="C34" s="378" t="s">
        <v>138</v>
      </c>
      <c r="D34" s="379">
        <v>1987</v>
      </c>
      <c r="E34" s="379" t="s">
        <v>113</v>
      </c>
      <c r="F34" s="345">
        <v>0</v>
      </c>
      <c r="G34" s="314">
        <v>0</v>
      </c>
      <c r="H34" s="315">
        <v>0</v>
      </c>
      <c r="I34" s="316">
        <v>0</v>
      </c>
      <c r="J34" s="320">
        <v>0</v>
      </c>
      <c r="K34" s="321">
        <v>0</v>
      </c>
      <c r="L34" s="322">
        <v>0</v>
      </c>
      <c r="M34" s="316">
        <v>0</v>
      </c>
      <c r="N34" s="320">
        <v>0</v>
      </c>
      <c r="O34" s="321">
        <v>0</v>
      </c>
      <c r="P34" s="322">
        <v>0</v>
      </c>
      <c r="Q34" s="316">
        <v>0</v>
      </c>
      <c r="R34" s="320">
        <v>0</v>
      </c>
      <c r="S34" s="321">
        <v>0</v>
      </c>
      <c r="T34" s="322">
        <v>0</v>
      </c>
      <c r="U34" s="316">
        <v>0</v>
      </c>
      <c r="V34" s="320">
        <v>0</v>
      </c>
      <c r="W34" s="321">
        <v>0</v>
      </c>
      <c r="X34" s="322">
        <v>0</v>
      </c>
      <c r="Y34" s="316">
        <v>0</v>
      </c>
      <c r="Z34" s="320">
        <v>0</v>
      </c>
      <c r="AA34" s="321">
        <v>0</v>
      </c>
      <c r="AB34" s="322">
        <v>0</v>
      </c>
      <c r="AC34" s="316">
        <v>0</v>
      </c>
      <c r="AD34" s="381" t="s">
        <v>204</v>
      </c>
      <c r="AE34" s="320">
        <v>0</v>
      </c>
      <c r="AF34" s="321">
        <v>0</v>
      </c>
      <c r="AG34" s="322">
        <v>0</v>
      </c>
      <c r="AH34" s="316">
        <v>0</v>
      </c>
      <c r="AI34" s="320">
        <v>0</v>
      </c>
      <c r="AJ34" s="321">
        <v>0</v>
      </c>
      <c r="AK34" s="322">
        <v>0</v>
      </c>
      <c r="AL34" s="316">
        <v>0</v>
      </c>
      <c r="AM34" s="320">
        <v>0</v>
      </c>
      <c r="AN34" s="321">
        <v>0</v>
      </c>
      <c r="AO34" s="322">
        <v>0</v>
      </c>
      <c r="AP34" s="316">
        <v>0</v>
      </c>
      <c r="AQ34" s="320">
        <v>0</v>
      </c>
      <c r="AR34" s="321">
        <v>0</v>
      </c>
      <c r="AS34" s="322">
        <v>0</v>
      </c>
      <c r="AT34" s="316">
        <v>0</v>
      </c>
      <c r="AU34" s="320">
        <v>0</v>
      </c>
      <c r="AV34" s="321">
        <v>0</v>
      </c>
      <c r="AW34" s="322">
        <v>0</v>
      </c>
      <c r="AX34" s="316">
        <v>0</v>
      </c>
      <c r="AY34" s="380">
        <f aca="true" t="shared" si="7" ref="AY34:BB35">AE34+AI34+AM34+AQ34+AU34</f>
        <v>0</v>
      </c>
      <c r="AZ34" s="326">
        <f t="shared" si="7"/>
        <v>0</v>
      </c>
      <c r="BA34" s="327">
        <f t="shared" si="7"/>
        <v>0</v>
      </c>
      <c r="BB34" s="382">
        <f t="shared" si="7"/>
        <v>0</v>
      </c>
      <c r="BC34" s="353" t="s">
        <v>204</v>
      </c>
      <c r="BD34" s="383">
        <v>100</v>
      </c>
    </row>
    <row r="35" spans="1:56" ht="13.5" thickBot="1">
      <c r="A35" s="242">
        <v>2</v>
      </c>
      <c r="B35" s="384"/>
      <c r="C35" s="385"/>
      <c r="D35" s="386"/>
      <c r="E35" s="386"/>
      <c r="F35" s="346"/>
      <c r="G35" s="51"/>
      <c r="H35" s="52"/>
      <c r="I35" s="319"/>
      <c r="J35" s="323"/>
      <c r="K35" s="55"/>
      <c r="L35" s="56"/>
      <c r="M35" s="319"/>
      <c r="N35" s="323"/>
      <c r="O35" s="55"/>
      <c r="P35" s="56"/>
      <c r="Q35" s="319"/>
      <c r="R35" s="323"/>
      <c r="S35" s="55"/>
      <c r="T35" s="56"/>
      <c r="U35" s="319"/>
      <c r="V35" s="323"/>
      <c r="W35" s="55"/>
      <c r="X35" s="56"/>
      <c r="Y35" s="319"/>
      <c r="Z35" s="323"/>
      <c r="AA35" s="55"/>
      <c r="AB35" s="56"/>
      <c r="AC35" s="319"/>
      <c r="AD35" s="127"/>
      <c r="AE35" s="323"/>
      <c r="AF35" s="55"/>
      <c r="AG35" s="56"/>
      <c r="AH35" s="319"/>
      <c r="AI35" s="323"/>
      <c r="AJ35" s="55"/>
      <c r="AK35" s="56"/>
      <c r="AL35" s="319"/>
      <c r="AM35" s="323"/>
      <c r="AN35" s="55"/>
      <c r="AO35" s="56"/>
      <c r="AP35" s="319"/>
      <c r="AQ35" s="323"/>
      <c r="AR35" s="55"/>
      <c r="AS35" s="56"/>
      <c r="AT35" s="319"/>
      <c r="AU35" s="323"/>
      <c r="AV35" s="55"/>
      <c r="AW35" s="56"/>
      <c r="AX35" s="319"/>
      <c r="AY35" s="129">
        <f t="shared" si="7"/>
        <v>0</v>
      </c>
      <c r="AZ35" s="17">
        <f t="shared" si="7"/>
        <v>0</v>
      </c>
      <c r="BA35" s="18">
        <f t="shared" si="7"/>
        <v>0</v>
      </c>
      <c r="BB35" s="156">
        <f t="shared" si="7"/>
        <v>0</v>
      </c>
      <c r="BC35" s="354"/>
      <c r="BD35" s="387"/>
    </row>
    <row r="36" spans="1:56" ht="12.75">
      <c r="A36" s="343"/>
      <c r="B36" s="285"/>
      <c r="C36" s="285"/>
      <c r="D36" s="286"/>
      <c r="E36" s="286"/>
      <c r="F36" s="287"/>
      <c r="G36" s="288"/>
      <c r="H36" s="284"/>
      <c r="I36" s="288"/>
      <c r="J36" s="284"/>
      <c r="K36" s="288"/>
      <c r="L36" s="284"/>
      <c r="M36" s="288"/>
      <c r="N36" s="284"/>
      <c r="O36" s="288"/>
      <c r="P36" s="284"/>
      <c r="Q36" s="288"/>
      <c r="R36" s="284"/>
      <c r="S36" s="288"/>
      <c r="T36" s="284"/>
      <c r="U36" s="288"/>
      <c r="V36" s="284"/>
      <c r="W36" s="288"/>
      <c r="X36" s="284"/>
      <c r="Y36" s="288"/>
      <c r="Z36" s="284"/>
      <c r="AA36" s="288"/>
      <c r="AB36" s="284"/>
      <c r="AC36" s="288"/>
      <c r="AD36" s="291"/>
      <c r="AE36" s="284"/>
      <c r="AF36" s="288"/>
      <c r="AG36" s="284"/>
      <c r="AH36" s="288"/>
      <c r="AI36" s="284"/>
      <c r="AJ36" s="288"/>
      <c r="AK36" s="284"/>
      <c r="AL36" s="288"/>
      <c r="AM36" s="284"/>
      <c r="AN36" s="288"/>
      <c r="AO36" s="284"/>
      <c r="AP36" s="288"/>
      <c r="AQ36" s="284"/>
      <c r="AR36" s="288"/>
      <c r="AS36" s="284"/>
      <c r="AT36" s="288"/>
      <c r="AU36" s="284"/>
      <c r="AV36" s="288"/>
      <c r="AW36" s="284"/>
      <c r="AX36" s="288"/>
      <c r="AY36" s="289"/>
      <c r="AZ36" s="290"/>
      <c r="BA36" s="289"/>
      <c r="BB36" s="290"/>
      <c r="BC36" s="344"/>
      <c r="BD36" s="283"/>
    </row>
    <row r="37" spans="1:56" ht="12.75">
      <c r="A37" s="343"/>
      <c r="B37" s="285"/>
      <c r="C37" s="285"/>
      <c r="D37" s="286"/>
      <c r="E37" s="286"/>
      <c r="F37" s="287"/>
      <c r="G37" s="288"/>
      <c r="H37" s="284"/>
      <c r="I37" s="288"/>
      <c r="J37" s="284"/>
      <c r="K37" s="288"/>
      <c r="L37" s="284"/>
      <c r="M37" s="288"/>
      <c r="N37" s="284"/>
      <c r="O37" s="288"/>
      <c r="P37" s="284"/>
      <c r="Q37" s="288"/>
      <c r="R37" s="284"/>
      <c r="S37" s="288"/>
      <c r="T37" s="284"/>
      <c r="U37" s="288"/>
      <c r="V37" s="284"/>
      <c r="W37" s="288"/>
      <c r="X37" s="284"/>
      <c r="Y37" s="288"/>
      <c r="Z37" s="284"/>
      <c r="AA37" s="288"/>
      <c r="AB37" s="284"/>
      <c r="AC37" s="288"/>
      <c r="AD37" s="291"/>
      <c r="AE37" s="284"/>
      <c r="AF37" s="288"/>
      <c r="AG37" s="284"/>
      <c r="AH37" s="288"/>
      <c r="AI37" s="284"/>
      <c r="AJ37" s="288"/>
      <c r="AK37" s="284"/>
      <c r="AL37" s="288"/>
      <c r="AM37" s="284"/>
      <c r="AN37" s="288"/>
      <c r="AO37" s="284"/>
      <c r="AP37" s="288"/>
      <c r="AQ37" s="284"/>
      <c r="AR37" s="288"/>
      <c r="AS37" s="284"/>
      <c r="AT37" s="288"/>
      <c r="AU37" s="284"/>
      <c r="AV37" s="288"/>
      <c r="AW37" s="284"/>
      <c r="AX37" s="288"/>
      <c r="AY37" s="289"/>
      <c r="AZ37" s="290"/>
      <c r="BA37" s="289"/>
      <c r="BB37" s="290"/>
      <c r="BC37" s="344"/>
      <c r="BD37" s="283"/>
    </row>
    <row r="38" spans="1:56" ht="12.75">
      <c r="A38" s="343"/>
      <c r="B38" s="285"/>
      <c r="C38" s="285"/>
      <c r="D38" s="286"/>
      <c r="E38" s="286"/>
      <c r="F38" s="287"/>
      <c r="G38" s="288"/>
      <c r="H38" s="284"/>
      <c r="I38" s="288"/>
      <c r="J38" s="284"/>
      <c r="K38" s="288"/>
      <c r="L38" s="284"/>
      <c r="M38" s="288"/>
      <c r="N38" s="284"/>
      <c r="O38" s="288"/>
      <c r="P38" s="284"/>
      <c r="Q38" s="288"/>
      <c r="R38" s="284"/>
      <c r="S38" s="288"/>
      <c r="T38" s="284"/>
      <c r="U38" s="288"/>
      <c r="V38" s="284"/>
      <c r="W38" s="288"/>
      <c r="X38" s="284"/>
      <c r="Y38" s="288"/>
      <c r="Z38" s="284"/>
      <c r="AA38" s="288"/>
      <c r="AB38" s="284"/>
      <c r="AC38" s="288"/>
      <c r="AD38" s="291"/>
      <c r="AE38" s="284"/>
      <c r="AF38" s="288"/>
      <c r="AG38" s="284"/>
      <c r="AH38" s="288"/>
      <c r="AI38" s="284"/>
      <c r="AJ38" s="288"/>
      <c r="AK38" s="284"/>
      <c r="AL38" s="288"/>
      <c r="AM38" s="284"/>
      <c r="AN38" s="288"/>
      <c r="AO38" s="284"/>
      <c r="AP38" s="288"/>
      <c r="AQ38" s="284"/>
      <c r="AR38" s="288"/>
      <c r="AS38" s="284"/>
      <c r="AT38" s="288"/>
      <c r="AU38" s="284"/>
      <c r="AV38" s="288"/>
      <c r="AW38" s="284"/>
      <c r="AX38" s="288"/>
      <c r="AY38" s="289"/>
      <c r="AZ38" s="290"/>
      <c r="BA38" s="289"/>
      <c r="BB38" s="290"/>
      <c r="BC38" s="344"/>
      <c r="BD38" s="283"/>
    </row>
    <row r="39" spans="1:56" ht="12.75">
      <c r="A39" s="343"/>
      <c r="B39" s="285"/>
      <c r="C39" s="285"/>
      <c r="D39" s="286"/>
      <c r="E39" s="286"/>
      <c r="F39" s="287"/>
      <c r="G39" s="288"/>
      <c r="H39" s="284"/>
      <c r="I39" s="288"/>
      <c r="J39" s="284"/>
      <c r="K39" s="288"/>
      <c r="L39" s="284"/>
      <c r="M39" s="288"/>
      <c r="N39" s="284"/>
      <c r="O39" s="288"/>
      <c r="P39" s="284"/>
      <c r="Q39" s="288"/>
      <c r="R39" s="284"/>
      <c r="S39" s="288"/>
      <c r="T39" s="284"/>
      <c r="U39" s="288"/>
      <c r="V39" s="284"/>
      <c r="W39" s="288"/>
      <c r="X39" s="284"/>
      <c r="Y39" s="288"/>
      <c r="Z39" s="284"/>
      <c r="AA39" s="288"/>
      <c r="AB39" s="284"/>
      <c r="AC39" s="288"/>
      <c r="AD39" s="291"/>
      <c r="AE39" s="284"/>
      <c r="AF39" s="288"/>
      <c r="AG39" s="284"/>
      <c r="AH39" s="288"/>
      <c r="AI39" s="284"/>
      <c r="AJ39" s="288"/>
      <c r="AK39" s="284"/>
      <c r="AL39" s="288"/>
      <c r="AM39" s="284"/>
      <c r="AN39" s="288"/>
      <c r="AO39" s="284"/>
      <c r="AP39" s="288"/>
      <c r="AQ39" s="284"/>
      <c r="AR39" s="288"/>
      <c r="AS39" s="284"/>
      <c r="AT39" s="288"/>
      <c r="AU39" s="284"/>
      <c r="AV39" s="288"/>
      <c r="AW39" s="284"/>
      <c r="AX39" s="288"/>
      <c r="AY39" s="289"/>
      <c r="AZ39" s="290"/>
      <c r="BA39" s="289"/>
      <c r="BB39" s="290"/>
      <c r="BC39" s="344"/>
      <c r="BD39" s="283"/>
    </row>
    <row r="40" spans="1:56" ht="12.75">
      <c r="A40" s="343"/>
      <c r="B40" s="285"/>
      <c r="C40" s="285"/>
      <c r="D40" s="286"/>
      <c r="E40" s="286"/>
      <c r="F40" s="287"/>
      <c r="G40" s="288"/>
      <c r="H40" s="284"/>
      <c r="I40" s="288"/>
      <c r="J40" s="284"/>
      <c r="K40" s="288"/>
      <c r="L40" s="284"/>
      <c r="M40" s="288"/>
      <c r="N40" s="284"/>
      <c r="O40" s="288"/>
      <c r="P40" s="284"/>
      <c r="Q40" s="288"/>
      <c r="R40" s="284"/>
      <c r="S40" s="288"/>
      <c r="T40" s="284"/>
      <c r="U40" s="288"/>
      <c r="V40" s="284"/>
      <c r="W40" s="288"/>
      <c r="X40" s="284"/>
      <c r="Y40" s="288"/>
      <c r="Z40" s="284"/>
      <c r="AA40" s="288"/>
      <c r="AB40" s="284"/>
      <c r="AC40" s="288"/>
      <c r="AD40" s="291"/>
      <c r="AE40" s="284"/>
      <c r="AF40" s="288"/>
      <c r="AG40" s="284"/>
      <c r="AH40" s="288"/>
      <c r="AI40" s="284"/>
      <c r="AJ40" s="288"/>
      <c r="AK40" s="284"/>
      <c r="AL40" s="288"/>
      <c r="AM40" s="284"/>
      <c r="AN40" s="288"/>
      <c r="AO40" s="284"/>
      <c r="AP40" s="288"/>
      <c r="AQ40" s="284"/>
      <c r="AR40" s="288"/>
      <c r="AS40" s="284"/>
      <c r="AT40" s="288"/>
      <c r="AU40" s="284"/>
      <c r="AV40" s="288"/>
      <c r="AW40" s="284"/>
      <c r="AX40" s="288"/>
      <c r="AY40" s="289"/>
      <c r="AZ40" s="290"/>
      <c r="BA40" s="289"/>
      <c r="BB40" s="290"/>
      <c r="BC40" s="344"/>
      <c r="BD40" s="288"/>
    </row>
    <row r="41" spans="1:56" ht="12.75">
      <c r="A41" s="343"/>
      <c r="B41" s="285"/>
      <c r="C41" s="285"/>
      <c r="D41" s="286"/>
      <c r="E41" s="286"/>
      <c r="F41" s="287"/>
      <c r="G41" s="288"/>
      <c r="H41" s="284"/>
      <c r="I41" s="288"/>
      <c r="J41" s="284"/>
      <c r="K41" s="288"/>
      <c r="L41" s="284"/>
      <c r="M41" s="288"/>
      <c r="N41" s="284"/>
      <c r="O41" s="288"/>
      <c r="P41" s="284"/>
      <c r="Q41" s="288"/>
      <c r="R41" s="284"/>
      <c r="S41" s="288"/>
      <c r="T41" s="284"/>
      <c r="U41" s="288"/>
      <c r="V41" s="284"/>
      <c r="W41" s="288"/>
      <c r="X41" s="284"/>
      <c r="Y41" s="288"/>
      <c r="Z41" s="284"/>
      <c r="AA41" s="288"/>
      <c r="AB41" s="284"/>
      <c r="AC41" s="288"/>
      <c r="AD41" s="291"/>
      <c r="AE41" s="284"/>
      <c r="AF41" s="288"/>
      <c r="AG41" s="284"/>
      <c r="AH41" s="288"/>
      <c r="AI41" s="284"/>
      <c r="AJ41" s="288"/>
      <c r="AK41" s="284"/>
      <c r="AL41" s="288"/>
      <c r="AM41" s="284"/>
      <c r="AN41" s="288"/>
      <c r="AO41" s="284"/>
      <c r="AP41" s="288"/>
      <c r="AQ41" s="284"/>
      <c r="AR41" s="288"/>
      <c r="AS41" s="284"/>
      <c r="AT41" s="288"/>
      <c r="AU41" s="284"/>
      <c r="AV41" s="288"/>
      <c r="AW41" s="284"/>
      <c r="AX41" s="288"/>
      <c r="AY41" s="289"/>
      <c r="AZ41" s="290"/>
      <c r="BA41" s="289"/>
      <c r="BB41" s="290"/>
      <c r="BC41" s="344"/>
      <c r="BD41" s="283"/>
    </row>
    <row r="42" spans="1:56" ht="12.75">
      <c r="A42" s="343"/>
      <c r="B42" s="285"/>
      <c r="C42" s="285"/>
      <c r="D42" s="286"/>
      <c r="E42" s="286"/>
      <c r="F42" s="287"/>
      <c r="G42" s="288"/>
      <c r="H42" s="284"/>
      <c r="I42" s="288"/>
      <c r="J42" s="284"/>
      <c r="K42" s="288"/>
      <c r="L42" s="284"/>
      <c r="M42" s="288"/>
      <c r="N42" s="284"/>
      <c r="O42" s="288"/>
      <c r="P42" s="284"/>
      <c r="Q42" s="288"/>
      <c r="R42" s="284"/>
      <c r="S42" s="288"/>
      <c r="T42" s="284"/>
      <c r="U42" s="288"/>
      <c r="V42" s="284"/>
      <c r="W42" s="288"/>
      <c r="X42" s="284"/>
      <c r="Y42" s="288"/>
      <c r="Z42" s="284"/>
      <c r="AA42" s="288"/>
      <c r="AB42" s="284"/>
      <c r="AC42" s="288"/>
      <c r="AD42" s="291"/>
      <c r="AE42" s="284"/>
      <c r="AF42" s="288"/>
      <c r="AG42" s="284"/>
      <c r="AH42" s="288"/>
      <c r="AI42" s="284"/>
      <c r="AJ42" s="288"/>
      <c r="AK42" s="284"/>
      <c r="AL42" s="288"/>
      <c r="AM42" s="284"/>
      <c r="AN42" s="288"/>
      <c r="AO42" s="284"/>
      <c r="AP42" s="288"/>
      <c r="AQ42" s="284"/>
      <c r="AR42" s="288"/>
      <c r="AS42" s="284"/>
      <c r="AT42" s="288"/>
      <c r="AU42" s="284"/>
      <c r="AV42" s="288"/>
      <c r="AW42" s="284"/>
      <c r="AX42" s="288"/>
      <c r="AY42" s="289"/>
      <c r="AZ42" s="290"/>
      <c r="BA42" s="289"/>
      <c r="BB42" s="290"/>
      <c r="BC42" s="344"/>
      <c r="BD42" s="283"/>
    </row>
    <row r="43" spans="1:56" ht="12.75">
      <c r="A43" s="343"/>
      <c r="B43" s="285"/>
      <c r="C43" s="285"/>
      <c r="D43" s="286"/>
      <c r="E43" s="286"/>
      <c r="F43" s="287"/>
      <c r="G43" s="288"/>
      <c r="H43" s="284"/>
      <c r="I43" s="288"/>
      <c r="J43" s="284"/>
      <c r="K43" s="288"/>
      <c r="L43" s="284"/>
      <c r="M43" s="288"/>
      <c r="N43" s="284"/>
      <c r="O43" s="288"/>
      <c r="P43" s="284"/>
      <c r="Q43" s="288"/>
      <c r="R43" s="284"/>
      <c r="S43" s="288"/>
      <c r="T43" s="284"/>
      <c r="U43" s="288"/>
      <c r="V43" s="284"/>
      <c r="W43" s="288"/>
      <c r="X43" s="284"/>
      <c r="Y43" s="288"/>
      <c r="Z43" s="284"/>
      <c r="AA43" s="288"/>
      <c r="AB43" s="284"/>
      <c r="AC43" s="288"/>
      <c r="AD43" s="291"/>
      <c r="AE43" s="284"/>
      <c r="AF43" s="288"/>
      <c r="AG43" s="284"/>
      <c r="AH43" s="288"/>
      <c r="AI43" s="284"/>
      <c r="AJ43" s="288"/>
      <c r="AK43" s="284"/>
      <c r="AL43" s="288"/>
      <c r="AM43" s="284"/>
      <c r="AN43" s="288"/>
      <c r="AO43" s="284"/>
      <c r="AP43" s="288"/>
      <c r="AQ43" s="284"/>
      <c r="AR43" s="288"/>
      <c r="AS43" s="284"/>
      <c r="AT43" s="288"/>
      <c r="AU43" s="284"/>
      <c r="AV43" s="288"/>
      <c r="AW43" s="284"/>
      <c r="AX43" s="288"/>
      <c r="AY43" s="289"/>
      <c r="AZ43" s="290"/>
      <c r="BA43" s="289"/>
      <c r="BB43" s="290"/>
      <c r="BC43" s="344"/>
      <c r="BD43" s="283"/>
    </row>
    <row r="44" spans="1:56" ht="12.75">
      <c r="A44" s="343"/>
      <c r="B44" s="285"/>
      <c r="C44" s="285"/>
      <c r="D44" s="286"/>
      <c r="E44" s="286"/>
      <c r="F44" s="287"/>
      <c r="G44" s="288"/>
      <c r="H44" s="284"/>
      <c r="I44" s="288"/>
      <c r="J44" s="284"/>
      <c r="K44" s="288"/>
      <c r="L44" s="284"/>
      <c r="M44" s="288"/>
      <c r="N44" s="284"/>
      <c r="O44" s="288"/>
      <c r="P44" s="284"/>
      <c r="Q44" s="288"/>
      <c r="R44" s="284"/>
      <c r="S44" s="288"/>
      <c r="T44" s="284"/>
      <c r="U44" s="288"/>
      <c r="V44" s="284"/>
      <c r="W44" s="288"/>
      <c r="X44" s="284"/>
      <c r="Y44" s="288"/>
      <c r="Z44" s="284"/>
      <c r="AA44" s="288"/>
      <c r="AB44" s="284"/>
      <c r="AC44" s="288"/>
      <c r="AD44" s="291"/>
      <c r="AE44" s="284"/>
      <c r="AF44" s="288"/>
      <c r="AG44" s="284"/>
      <c r="AH44" s="288"/>
      <c r="AI44" s="284"/>
      <c r="AJ44" s="288"/>
      <c r="AK44" s="284"/>
      <c r="AL44" s="288"/>
      <c r="AM44" s="284"/>
      <c r="AN44" s="288"/>
      <c r="AO44" s="284"/>
      <c r="AP44" s="288"/>
      <c r="AQ44" s="284"/>
      <c r="AR44" s="288"/>
      <c r="AS44" s="284"/>
      <c r="AT44" s="288"/>
      <c r="AU44" s="284"/>
      <c r="AV44" s="288"/>
      <c r="AW44" s="284"/>
      <c r="AX44" s="288"/>
      <c r="AY44" s="289"/>
      <c r="AZ44" s="290"/>
      <c r="BA44" s="289"/>
      <c r="BB44" s="290"/>
      <c r="BC44" s="344"/>
      <c r="BD44" s="283"/>
    </row>
    <row r="45" spans="1:56" ht="12.75">
      <c r="A45" s="343"/>
      <c r="B45" s="285"/>
      <c r="C45" s="285"/>
      <c r="D45" s="286"/>
      <c r="E45" s="286"/>
      <c r="F45" s="287"/>
      <c r="G45" s="288"/>
      <c r="H45" s="284"/>
      <c r="I45" s="288"/>
      <c r="J45" s="284"/>
      <c r="K45" s="288"/>
      <c r="L45" s="284"/>
      <c r="M45" s="288"/>
      <c r="N45" s="284"/>
      <c r="O45" s="288"/>
      <c r="P45" s="284"/>
      <c r="Q45" s="288"/>
      <c r="R45" s="284"/>
      <c r="S45" s="288"/>
      <c r="T45" s="284"/>
      <c r="U45" s="288"/>
      <c r="V45" s="284"/>
      <c r="W45" s="288"/>
      <c r="X45" s="284"/>
      <c r="Y45" s="288"/>
      <c r="Z45" s="284"/>
      <c r="AA45" s="288"/>
      <c r="AB45" s="284"/>
      <c r="AC45" s="288"/>
      <c r="AD45" s="291"/>
      <c r="AE45" s="284"/>
      <c r="AF45" s="288"/>
      <c r="AG45" s="284"/>
      <c r="AH45" s="288"/>
      <c r="AI45" s="284"/>
      <c r="AJ45" s="288"/>
      <c r="AK45" s="284"/>
      <c r="AL45" s="288"/>
      <c r="AM45" s="284"/>
      <c r="AN45" s="288"/>
      <c r="AO45" s="284"/>
      <c r="AP45" s="288"/>
      <c r="AQ45" s="284"/>
      <c r="AR45" s="288"/>
      <c r="AS45" s="284"/>
      <c r="AT45" s="288"/>
      <c r="AU45" s="284"/>
      <c r="AV45" s="288"/>
      <c r="AW45" s="284"/>
      <c r="AX45" s="288"/>
      <c r="AY45" s="289"/>
      <c r="AZ45" s="290"/>
      <c r="BA45" s="289"/>
      <c r="BB45" s="290"/>
      <c r="BC45" s="344"/>
      <c r="BD45" s="288"/>
    </row>
    <row r="46" spans="1:56" ht="12.75">
      <c r="A46" s="343"/>
      <c r="B46" s="285"/>
      <c r="C46" s="285"/>
      <c r="D46" s="286"/>
      <c r="E46" s="286"/>
      <c r="F46" s="287"/>
      <c r="G46" s="288"/>
      <c r="H46" s="284"/>
      <c r="I46" s="288"/>
      <c r="J46" s="284"/>
      <c r="K46" s="288"/>
      <c r="L46" s="284"/>
      <c r="M46" s="288"/>
      <c r="N46" s="284"/>
      <c r="O46" s="288"/>
      <c r="P46" s="284"/>
      <c r="Q46" s="288"/>
      <c r="R46" s="284"/>
      <c r="S46" s="288"/>
      <c r="T46" s="284"/>
      <c r="U46" s="288"/>
      <c r="V46" s="284"/>
      <c r="W46" s="288"/>
      <c r="X46" s="284"/>
      <c r="Y46" s="288"/>
      <c r="Z46" s="284"/>
      <c r="AA46" s="288"/>
      <c r="AB46" s="284"/>
      <c r="AC46" s="288"/>
      <c r="AD46" s="291"/>
      <c r="AE46" s="284"/>
      <c r="AF46" s="288"/>
      <c r="AG46" s="284"/>
      <c r="AH46" s="288"/>
      <c r="AI46" s="284"/>
      <c r="AJ46" s="288"/>
      <c r="AK46" s="284"/>
      <c r="AL46" s="288"/>
      <c r="AM46" s="284"/>
      <c r="AN46" s="288"/>
      <c r="AO46" s="284"/>
      <c r="AP46" s="288"/>
      <c r="AQ46" s="284"/>
      <c r="AR46" s="288"/>
      <c r="AS46" s="284"/>
      <c r="AT46" s="288"/>
      <c r="AU46" s="284"/>
      <c r="AV46" s="288"/>
      <c r="AW46" s="284"/>
      <c r="AX46" s="288"/>
      <c r="AY46" s="289"/>
      <c r="AZ46" s="290"/>
      <c r="BA46" s="289"/>
      <c r="BB46" s="290"/>
      <c r="BC46" s="344"/>
      <c r="BD46" s="283"/>
    </row>
    <row r="47" spans="1:56" ht="12.75">
      <c r="A47" s="343"/>
      <c r="B47" s="285"/>
      <c r="C47" s="285"/>
      <c r="D47" s="286"/>
      <c r="E47" s="286"/>
      <c r="F47" s="287"/>
      <c r="G47" s="288"/>
      <c r="H47" s="284"/>
      <c r="I47" s="288"/>
      <c r="J47" s="284"/>
      <c r="K47" s="288"/>
      <c r="L47" s="284"/>
      <c r="M47" s="288"/>
      <c r="N47" s="284"/>
      <c r="O47" s="288"/>
      <c r="P47" s="284"/>
      <c r="Q47" s="288"/>
      <c r="R47" s="284"/>
      <c r="S47" s="288"/>
      <c r="T47" s="284"/>
      <c r="U47" s="288"/>
      <c r="V47" s="284"/>
      <c r="W47" s="288"/>
      <c r="X47" s="284"/>
      <c r="Y47" s="288"/>
      <c r="Z47" s="284"/>
      <c r="AA47" s="288"/>
      <c r="AB47" s="284"/>
      <c r="AC47" s="288"/>
      <c r="AD47" s="291"/>
      <c r="AE47" s="284"/>
      <c r="AF47" s="288"/>
      <c r="AG47" s="284"/>
      <c r="AH47" s="288"/>
      <c r="AI47" s="284"/>
      <c r="AJ47" s="288"/>
      <c r="AK47" s="284"/>
      <c r="AL47" s="288"/>
      <c r="AM47" s="284"/>
      <c r="AN47" s="288"/>
      <c r="AO47" s="284"/>
      <c r="AP47" s="288"/>
      <c r="AQ47" s="284"/>
      <c r="AR47" s="288"/>
      <c r="AS47" s="284"/>
      <c r="AT47" s="288"/>
      <c r="AU47" s="284"/>
      <c r="AV47" s="288"/>
      <c r="AW47" s="284"/>
      <c r="AX47" s="288"/>
      <c r="AY47" s="289"/>
      <c r="AZ47" s="290"/>
      <c r="BA47" s="289"/>
      <c r="BB47" s="290"/>
      <c r="BC47" s="344"/>
      <c r="BD47" s="283"/>
    </row>
    <row r="48" spans="1:56" ht="12.75">
      <c r="A48" s="343"/>
      <c r="B48" s="285"/>
      <c r="C48" s="285"/>
      <c r="D48" s="286"/>
      <c r="E48" s="286"/>
      <c r="F48" s="287"/>
      <c r="G48" s="288"/>
      <c r="H48" s="284"/>
      <c r="I48" s="288"/>
      <c r="J48" s="284"/>
      <c r="K48" s="288"/>
      <c r="L48" s="284"/>
      <c r="M48" s="288"/>
      <c r="N48" s="284"/>
      <c r="O48" s="288"/>
      <c r="P48" s="284"/>
      <c r="Q48" s="288"/>
      <c r="R48" s="284"/>
      <c r="S48" s="288"/>
      <c r="T48" s="284"/>
      <c r="U48" s="288"/>
      <c r="V48" s="284"/>
      <c r="W48" s="288"/>
      <c r="X48" s="284"/>
      <c r="Y48" s="288"/>
      <c r="Z48" s="284"/>
      <c r="AA48" s="288"/>
      <c r="AB48" s="284"/>
      <c r="AC48" s="288"/>
      <c r="AD48" s="291"/>
      <c r="AE48" s="284"/>
      <c r="AF48" s="288"/>
      <c r="AG48" s="284"/>
      <c r="AH48" s="288"/>
      <c r="AI48" s="284"/>
      <c r="AJ48" s="288"/>
      <c r="AK48" s="284"/>
      <c r="AL48" s="288"/>
      <c r="AM48" s="284"/>
      <c r="AN48" s="288"/>
      <c r="AO48" s="284"/>
      <c r="AP48" s="288"/>
      <c r="AQ48" s="284"/>
      <c r="AR48" s="288"/>
      <c r="AS48" s="284"/>
      <c r="AT48" s="288"/>
      <c r="AU48" s="284"/>
      <c r="AV48" s="288"/>
      <c r="AW48" s="284"/>
      <c r="AX48" s="288"/>
      <c r="AY48" s="289"/>
      <c r="AZ48" s="290"/>
      <c r="BA48" s="289"/>
      <c r="BB48" s="290"/>
      <c r="BC48" s="344"/>
      <c r="BD48" s="283"/>
    </row>
    <row r="49" spans="1:55" ht="12.75">
      <c r="A49" s="343"/>
      <c r="B49" s="285"/>
      <c r="C49" s="285"/>
      <c r="D49" s="286"/>
      <c r="E49" s="286"/>
      <c r="F49" s="287"/>
      <c r="G49" s="288"/>
      <c r="H49" s="284"/>
      <c r="I49" s="288"/>
      <c r="J49" s="284"/>
      <c r="K49" s="288"/>
      <c r="L49" s="284"/>
      <c r="M49" s="288"/>
      <c r="N49" s="284"/>
      <c r="O49" s="288"/>
      <c r="P49" s="284"/>
      <c r="Q49" s="288"/>
      <c r="R49" s="284"/>
      <c r="S49" s="288"/>
      <c r="T49" s="284"/>
      <c r="U49" s="288"/>
      <c r="V49" s="284"/>
      <c r="W49" s="288"/>
      <c r="X49" s="284"/>
      <c r="Y49" s="288"/>
      <c r="Z49" s="284"/>
      <c r="AA49" s="288"/>
      <c r="AB49" s="284"/>
      <c r="AC49" s="288"/>
      <c r="AD49" s="291"/>
      <c r="AE49" s="284"/>
      <c r="AF49" s="288"/>
      <c r="AG49" s="284"/>
      <c r="AH49" s="288"/>
      <c r="AI49" s="284"/>
      <c r="AJ49" s="288"/>
      <c r="AK49" s="284"/>
      <c r="AL49" s="288"/>
      <c r="AM49" s="284"/>
      <c r="AN49" s="288"/>
      <c r="AO49" s="284"/>
      <c r="AP49" s="288"/>
      <c r="AQ49" s="284"/>
      <c r="AR49" s="288"/>
      <c r="AS49" s="284"/>
      <c r="AT49" s="288"/>
      <c r="AU49" s="284"/>
      <c r="AV49" s="288"/>
      <c r="AW49" s="284"/>
      <c r="AX49" s="288"/>
      <c r="AY49" s="289"/>
      <c r="AZ49" s="290"/>
      <c r="BA49" s="289"/>
      <c r="BB49" s="290"/>
      <c r="BC49" s="344"/>
    </row>
    <row r="50" spans="1:56" ht="12.75">
      <c r="A50" s="343"/>
      <c r="B50" s="285"/>
      <c r="C50" s="285"/>
      <c r="D50" s="286"/>
      <c r="E50" s="286"/>
      <c r="F50" s="287"/>
      <c r="G50" s="288"/>
      <c r="H50" s="284"/>
      <c r="I50" s="288"/>
      <c r="J50" s="284"/>
      <c r="K50" s="288"/>
      <c r="L50" s="284"/>
      <c r="M50" s="288"/>
      <c r="N50" s="284"/>
      <c r="O50" s="288"/>
      <c r="P50" s="284"/>
      <c r="Q50" s="288"/>
      <c r="R50" s="284"/>
      <c r="S50" s="288"/>
      <c r="T50" s="284"/>
      <c r="U50" s="288"/>
      <c r="V50" s="284"/>
      <c r="W50" s="288"/>
      <c r="X50" s="284"/>
      <c r="Y50" s="288"/>
      <c r="Z50" s="284"/>
      <c r="AA50" s="288"/>
      <c r="AB50" s="284"/>
      <c r="AC50" s="288"/>
      <c r="AD50" s="291"/>
      <c r="AE50" s="284"/>
      <c r="AF50" s="288"/>
      <c r="AG50" s="284"/>
      <c r="AH50" s="288"/>
      <c r="AI50" s="284"/>
      <c r="AJ50" s="288"/>
      <c r="AK50" s="284"/>
      <c r="AL50" s="288"/>
      <c r="AM50" s="284"/>
      <c r="AN50" s="288"/>
      <c r="AO50" s="284"/>
      <c r="AP50" s="288"/>
      <c r="AQ50" s="284"/>
      <c r="AR50" s="288"/>
      <c r="AS50" s="284"/>
      <c r="AT50" s="288"/>
      <c r="AU50" s="284"/>
      <c r="AV50" s="288"/>
      <c r="AW50" s="284"/>
      <c r="AX50" s="288"/>
      <c r="AY50" s="289"/>
      <c r="AZ50" s="290"/>
      <c r="BA50" s="289"/>
      <c r="BB50" s="290"/>
      <c r="BC50" s="291"/>
      <c r="BD50" s="283"/>
    </row>
    <row r="51" spans="2:56" ht="11.25">
      <c r="B51" s="279"/>
      <c r="C51" s="279"/>
      <c r="D51" s="280"/>
      <c r="E51" s="280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</row>
    <row r="52" spans="2:56" ht="11.25">
      <c r="B52" s="279"/>
      <c r="C52" s="279"/>
      <c r="D52" s="280"/>
      <c r="E52" s="280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</row>
    <row r="53" spans="2:56" ht="11.25" customHeight="1">
      <c r="B53" s="279"/>
      <c r="C53" s="279"/>
      <c r="D53" s="280"/>
      <c r="E53" s="280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</row>
    <row r="55" ht="11.25" customHeight="1"/>
    <row r="57" ht="11.25" customHeight="1"/>
    <row r="59" ht="11.25" customHeight="1"/>
    <row r="61" ht="11.25" customHeight="1"/>
    <row r="62" ht="13.5" customHeight="1"/>
  </sheetData>
  <sheetProtection selectLockedCells="1"/>
  <mergeCells count="24">
    <mergeCell ref="C7:D7"/>
    <mergeCell ref="C3:D3"/>
    <mergeCell ref="C4:D4"/>
    <mergeCell ref="C5:D5"/>
    <mergeCell ref="C6:D6"/>
    <mergeCell ref="AU32:AX32"/>
    <mergeCell ref="AY32:BB32"/>
    <mergeCell ref="AQ32:AT32"/>
    <mergeCell ref="V32:Y32"/>
    <mergeCell ref="Z32:AC32"/>
    <mergeCell ref="AE32:AH32"/>
    <mergeCell ref="AM32:AP32"/>
    <mergeCell ref="AI32:AL32"/>
    <mergeCell ref="V10:Y10"/>
    <mergeCell ref="N10:Q10"/>
    <mergeCell ref="AD10:AG10"/>
    <mergeCell ref="Z10:AC10"/>
    <mergeCell ref="N32:Q32"/>
    <mergeCell ref="R10:U10"/>
    <mergeCell ref="R32:U32"/>
    <mergeCell ref="F32:I32"/>
    <mergeCell ref="F10:I10"/>
    <mergeCell ref="J10:M10"/>
    <mergeCell ref="J32:M32"/>
  </mergeCells>
  <printOptions/>
  <pageMargins left="0.1968503937007874" right="0.1968503937007874" top="0.1968503937007874" bottom="0.1968503937007874" header="0.1968503937007874" footer="0.5118110236220472"/>
  <pageSetup fitToHeight="1" fitToWidth="1" horizontalDpi="300" verticalDpi="300" orientation="landscape" paperSize="9" scale="53" r:id="rId1"/>
  <ignoredErrors>
    <ignoredError sqref="BC19:BF28" emptyCellReference="1"/>
    <ignoredError sqref="BG12:BG18 AH12:AH28 AG12:AG13 AG22:AG28 AD34:AX35 BC34:BC35" numberStoredAsText="1"/>
    <ignoredError sqref="AG14:AG21 AY34:BB35" numberStoredAsText="1" formula="1"/>
    <ignoredError sqref="AY34:BB35" numberStoredAsText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1" width="4.7109375" style="1" customWidth="1"/>
    <col min="32" max="16384" width="9.140625" style="1" customWidth="1"/>
  </cols>
  <sheetData>
    <row r="1" spans="1:30" ht="15.75">
      <c r="A1" s="71" t="str">
        <f>'A gr.'!A1</f>
        <v>2009 m. Lietuvos Boulderingo Taurė. x Etapas - xxx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2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2.75" customHeight="1">
      <c r="A3" s="20"/>
      <c r="B3" s="85" t="s">
        <v>38</v>
      </c>
      <c r="C3" s="432" t="str">
        <f>'A gr.'!C3:D3</f>
        <v>2009 02 28</v>
      </c>
      <c r="D3" s="407"/>
      <c r="E3" s="192"/>
      <c r="F3" s="192"/>
      <c r="G3" s="192"/>
      <c r="H3" s="192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  <c r="AA3" s="22"/>
      <c r="AB3" s="22"/>
      <c r="AC3" s="22"/>
      <c r="AD3" s="20"/>
    </row>
    <row r="4" spans="1:30" ht="12">
      <c r="A4" s="20"/>
      <c r="B4" s="86" t="s">
        <v>39</v>
      </c>
      <c r="C4" s="428" t="s">
        <v>43</v>
      </c>
      <c r="D4" s="429"/>
      <c r="E4" s="88"/>
      <c r="F4" s="88"/>
      <c r="G4" s="88"/>
      <c r="H4" s="8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5"/>
      <c r="AD4" s="25"/>
    </row>
    <row r="5" spans="1:30" ht="12">
      <c r="A5" s="20"/>
      <c r="B5" s="86" t="s">
        <v>40</v>
      </c>
      <c r="C5" s="428">
        <f>'A gr.'!C5:D5</f>
        <v>2</v>
      </c>
      <c r="D5" s="429"/>
      <c r="E5" s="193"/>
      <c r="F5" s="194"/>
      <c r="G5" s="194"/>
      <c r="H5" s="194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5"/>
      <c r="AA5" s="25"/>
      <c r="AB5" s="25"/>
      <c r="AC5" s="25"/>
      <c r="AD5" s="25"/>
    </row>
    <row r="6" spans="1:30" ht="12">
      <c r="A6" s="20"/>
      <c r="B6" s="86" t="s">
        <v>41</v>
      </c>
      <c r="C6" s="428" t="str">
        <f>'A gr.'!C6:D6</f>
        <v>Tadas Vasaitis</v>
      </c>
      <c r="D6" s="429"/>
      <c r="E6" s="195"/>
      <c r="F6" s="195"/>
      <c r="G6" s="195"/>
      <c r="H6" s="19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5"/>
      <c r="AA6" s="25"/>
      <c r="AB6" s="25"/>
      <c r="AC6" s="25"/>
      <c r="AD6" s="25"/>
    </row>
    <row r="7" spans="1:30" ht="13.5" customHeight="1" thickBot="1">
      <c r="A7" s="20"/>
      <c r="B7" s="254" t="s">
        <v>52</v>
      </c>
      <c r="C7" s="430" t="s">
        <v>200</v>
      </c>
      <c r="D7" s="431"/>
      <c r="E7" s="196"/>
      <c r="F7" s="196"/>
      <c r="G7" s="196"/>
      <c r="H7" s="19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0"/>
      <c r="AA7" s="20"/>
      <c r="AB7" s="20"/>
      <c r="AC7" s="20"/>
      <c r="AD7" s="20"/>
    </row>
    <row r="8" spans="1:30" ht="13.5" customHeight="1">
      <c r="A8" s="20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0"/>
      <c r="AA8" s="20"/>
      <c r="AB8" s="28"/>
      <c r="AC8" s="28"/>
      <c r="AD8" s="28"/>
    </row>
    <row r="9" spans="1:33" ht="13.5" customHeight="1" thickBot="1">
      <c r="A9" s="20"/>
      <c r="B9" s="28"/>
      <c r="C9" s="28"/>
      <c r="D9" s="28"/>
      <c r="E9" s="28"/>
      <c r="F9" s="29" t="s">
        <v>45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0"/>
      <c r="AG9" s="11"/>
    </row>
    <row r="10" spans="1:33" ht="13.5" customHeight="1" thickBot="1">
      <c r="A10" s="20"/>
      <c r="B10" s="233" t="str">
        <f>CONCATENATE($C$4," pogrupis")</f>
        <v>B pogrupis</v>
      </c>
      <c r="C10" s="70"/>
      <c r="D10" s="70"/>
      <c r="E10" s="20"/>
      <c r="F10" s="409" t="s">
        <v>8</v>
      </c>
      <c r="G10" s="410"/>
      <c r="H10" s="410"/>
      <c r="I10" s="411"/>
      <c r="J10" s="408" t="s">
        <v>9</v>
      </c>
      <c r="K10" s="416"/>
      <c r="L10" s="416"/>
      <c r="M10" s="417"/>
      <c r="N10" s="408" t="s">
        <v>10</v>
      </c>
      <c r="O10" s="416"/>
      <c r="P10" s="416"/>
      <c r="Q10" s="417"/>
      <c r="R10" s="408" t="s">
        <v>47</v>
      </c>
      <c r="S10" s="416"/>
      <c r="T10" s="416"/>
      <c r="U10" s="417"/>
      <c r="V10" s="408" t="s">
        <v>48</v>
      </c>
      <c r="W10" s="416"/>
      <c r="X10" s="416"/>
      <c r="Y10" s="417"/>
      <c r="Z10" s="408" t="s">
        <v>13</v>
      </c>
      <c r="AA10" s="416"/>
      <c r="AB10" s="416"/>
      <c r="AC10" s="421"/>
      <c r="AD10" s="116"/>
      <c r="AG10" s="11"/>
    </row>
    <row r="11" spans="1:31" ht="13.5" customHeight="1" thickBot="1">
      <c r="A11" s="261" t="s">
        <v>14</v>
      </c>
      <c r="B11" s="397" t="s">
        <v>15</v>
      </c>
      <c r="C11" s="336" t="s">
        <v>16</v>
      </c>
      <c r="D11" s="336" t="s">
        <v>51</v>
      </c>
      <c r="E11" s="398" t="s">
        <v>50</v>
      </c>
      <c r="F11" s="121" t="s">
        <v>17</v>
      </c>
      <c r="G11" s="118" t="s">
        <v>19</v>
      </c>
      <c r="H11" s="119" t="s">
        <v>18</v>
      </c>
      <c r="I11" s="120" t="s">
        <v>19</v>
      </c>
      <c r="J11" s="121" t="s">
        <v>17</v>
      </c>
      <c r="K11" s="118" t="s">
        <v>19</v>
      </c>
      <c r="L11" s="119" t="s">
        <v>18</v>
      </c>
      <c r="M11" s="120" t="s">
        <v>19</v>
      </c>
      <c r="N11" s="121" t="s">
        <v>17</v>
      </c>
      <c r="O11" s="118" t="s">
        <v>19</v>
      </c>
      <c r="P11" s="119" t="s">
        <v>18</v>
      </c>
      <c r="Q11" s="120" t="s">
        <v>19</v>
      </c>
      <c r="R11" s="121" t="s">
        <v>17</v>
      </c>
      <c r="S11" s="118" t="s">
        <v>19</v>
      </c>
      <c r="T11" s="119" t="s">
        <v>18</v>
      </c>
      <c r="U11" s="120" t="s">
        <v>19</v>
      </c>
      <c r="V11" s="121" t="s">
        <v>17</v>
      </c>
      <c r="W11" s="118" t="s">
        <v>19</v>
      </c>
      <c r="X11" s="119" t="s">
        <v>18</v>
      </c>
      <c r="Y11" s="158" t="s">
        <v>19</v>
      </c>
      <c r="Z11" s="175" t="s">
        <v>17</v>
      </c>
      <c r="AA11" s="118" t="s">
        <v>19</v>
      </c>
      <c r="AB11" s="119" t="s">
        <v>18</v>
      </c>
      <c r="AC11" s="122" t="s">
        <v>19</v>
      </c>
      <c r="AD11" s="399" t="s">
        <v>4</v>
      </c>
      <c r="AE11" s="262" t="s">
        <v>22</v>
      </c>
    </row>
    <row r="12" spans="1:31" ht="12.75">
      <c r="A12" s="362">
        <v>1</v>
      </c>
      <c r="B12" s="359" t="s">
        <v>158</v>
      </c>
      <c r="C12" s="205" t="s">
        <v>159</v>
      </c>
      <c r="D12" s="205">
        <v>1986</v>
      </c>
      <c r="E12" s="206" t="s">
        <v>151</v>
      </c>
      <c r="F12" s="197">
        <v>1</v>
      </c>
      <c r="G12" s="37">
        <v>8</v>
      </c>
      <c r="H12" s="38">
        <v>1</v>
      </c>
      <c r="I12" s="39">
        <v>8</v>
      </c>
      <c r="J12" s="36">
        <v>1</v>
      </c>
      <c r="K12" s="37">
        <v>1</v>
      </c>
      <c r="L12" s="38">
        <v>1</v>
      </c>
      <c r="M12" s="39">
        <v>1</v>
      </c>
      <c r="N12" s="36">
        <v>0</v>
      </c>
      <c r="O12" s="37">
        <v>0</v>
      </c>
      <c r="P12" s="38">
        <v>0</v>
      </c>
      <c r="Q12" s="39">
        <v>0</v>
      </c>
      <c r="R12" s="36">
        <v>1</v>
      </c>
      <c r="S12" s="37">
        <v>1</v>
      </c>
      <c r="T12" s="38">
        <v>1</v>
      </c>
      <c r="U12" s="39">
        <v>1</v>
      </c>
      <c r="V12" s="36">
        <v>1</v>
      </c>
      <c r="W12" s="37">
        <v>1</v>
      </c>
      <c r="X12" s="38">
        <v>1</v>
      </c>
      <c r="Y12" s="224">
        <v>1</v>
      </c>
      <c r="Z12" s="218">
        <f aca="true" t="shared" si="0" ref="Z12:Z21">F12+J12+N12+R12+V12</f>
        <v>4</v>
      </c>
      <c r="AA12" s="14">
        <f aca="true" t="shared" si="1" ref="AA12:AA21">G12+K12+O12+S12+W12</f>
        <v>11</v>
      </c>
      <c r="AB12" s="15">
        <f aca="true" t="shared" si="2" ref="AB12:AB21">H12+L12+P12+T12+X12</f>
        <v>4</v>
      </c>
      <c r="AC12" s="219">
        <f aca="true" t="shared" si="3" ref="AC12:AC21">I12+M12+Q12+U12+Y12</f>
        <v>11</v>
      </c>
      <c r="AD12" s="297" t="s">
        <v>204</v>
      </c>
      <c r="AE12" s="263">
        <v>100</v>
      </c>
    </row>
    <row r="13" spans="1:31" ht="12.75">
      <c r="A13" s="363">
        <v>2</v>
      </c>
      <c r="B13" s="360" t="s">
        <v>106</v>
      </c>
      <c r="C13" s="101" t="s">
        <v>183</v>
      </c>
      <c r="D13" s="101">
        <v>1984</v>
      </c>
      <c r="E13" s="207" t="s">
        <v>151</v>
      </c>
      <c r="F13" s="296">
        <v>1</v>
      </c>
      <c r="G13" s="42">
        <v>1</v>
      </c>
      <c r="H13" s="43">
        <v>1</v>
      </c>
      <c r="I13" s="44">
        <v>1</v>
      </c>
      <c r="J13" s="41">
        <v>1</v>
      </c>
      <c r="K13" s="42">
        <v>1</v>
      </c>
      <c r="L13" s="43">
        <v>1</v>
      </c>
      <c r="M13" s="44">
        <v>1</v>
      </c>
      <c r="N13" s="41">
        <v>0</v>
      </c>
      <c r="O13" s="42">
        <v>0</v>
      </c>
      <c r="P13" s="43">
        <v>1</v>
      </c>
      <c r="Q13" s="44">
        <v>6</v>
      </c>
      <c r="R13" s="41">
        <v>1</v>
      </c>
      <c r="S13" s="42">
        <v>1</v>
      </c>
      <c r="T13" s="43">
        <v>1</v>
      </c>
      <c r="U13" s="44">
        <v>1</v>
      </c>
      <c r="V13" s="41">
        <v>0</v>
      </c>
      <c r="W13" s="42">
        <v>0</v>
      </c>
      <c r="X13" s="43">
        <v>1</v>
      </c>
      <c r="Y13" s="214">
        <v>1</v>
      </c>
      <c r="Z13" s="218">
        <f t="shared" si="0"/>
        <v>3</v>
      </c>
      <c r="AA13" s="14">
        <f t="shared" si="1"/>
        <v>3</v>
      </c>
      <c r="AB13" s="15">
        <f t="shared" si="2"/>
        <v>5</v>
      </c>
      <c r="AC13" s="219">
        <f t="shared" si="3"/>
        <v>10</v>
      </c>
      <c r="AD13" s="297" t="s">
        <v>206</v>
      </c>
      <c r="AE13" s="264">
        <v>89</v>
      </c>
    </row>
    <row r="14" spans="1:31" ht="12.75">
      <c r="A14" s="362">
        <v>3</v>
      </c>
      <c r="B14" s="360" t="s">
        <v>188</v>
      </c>
      <c r="C14" s="101" t="s">
        <v>189</v>
      </c>
      <c r="D14" s="101">
        <v>1977</v>
      </c>
      <c r="E14" s="207" t="s">
        <v>187</v>
      </c>
      <c r="F14" s="200">
        <v>1</v>
      </c>
      <c r="G14" s="42">
        <v>1</v>
      </c>
      <c r="H14" s="46">
        <v>1</v>
      </c>
      <c r="I14" s="47">
        <v>1</v>
      </c>
      <c r="J14" s="45">
        <v>1</v>
      </c>
      <c r="K14" s="42">
        <v>1</v>
      </c>
      <c r="L14" s="46">
        <v>1</v>
      </c>
      <c r="M14" s="47">
        <v>1</v>
      </c>
      <c r="N14" s="45">
        <v>0</v>
      </c>
      <c r="O14" s="42">
        <v>0</v>
      </c>
      <c r="P14" s="46">
        <v>0</v>
      </c>
      <c r="Q14" s="47">
        <v>0</v>
      </c>
      <c r="R14" s="45">
        <v>0</v>
      </c>
      <c r="S14" s="42">
        <v>0</v>
      </c>
      <c r="T14" s="46">
        <v>0</v>
      </c>
      <c r="U14" s="47">
        <v>0</v>
      </c>
      <c r="V14" s="45">
        <v>1</v>
      </c>
      <c r="W14" s="42">
        <v>2</v>
      </c>
      <c r="X14" s="46">
        <v>1</v>
      </c>
      <c r="Y14" s="225">
        <v>2</v>
      </c>
      <c r="Z14" s="218">
        <f t="shared" si="0"/>
        <v>3</v>
      </c>
      <c r="AA14" s="14">
        <f t="shared" si="1"/>
        <v>4</v>
      </c>
      <c r="AB14" s="15">
        <f t="shared" si="2"/>
        <v>3</v>
      </c>
      <c r="AC14" s="219">
        <f t="shared" si="3"/>
        <v>4</v>
      </c>
      <c r="AD14" s="258" t="s">
        <v>207</v>
      </c>
      <c r="AE14" s="264"/>
    </row>
    <row r="15" spans="1:31" ht="12.75">
      <c r="A15" s="362">
        <v>4</v>
      </c>
      <c r="B15" s="360" t="s">
        <v>55</v>
      </c>
      <c r="C15" s="101" t="s">
        <v>56</v>
      </c>
      <c r="D15" s="101">
        <v>1980</v>
      </c>
      <c r="E15" s="207" t="s">
        <v>57</v>
      </c>
      <c r="F15" s="199">
        <v>0</v>
      </c>
      <c r="G15" s="42">
        <v>0</v>
      </c>
      <c r="H15" s="46">
        <v>1</v>
      </c>
      <c r="I15" s="47">
        <v>1</v>
      </c>
      <c r="J15" s="45">
        <v>1</v>
      </c>
      <c r="K15" s="42">
        <v>1</v>
      </c>
      <c r="L15" s="46">
        <v>1</v>
      </c>
      <c r="M15" s="47">
        <v>1</v>
      </c>
      <c r="N15" s="45">
        <v>0</v>
      </c>
      <c r="O15" s="42">
        <v>0</v>
      </c>
      <c r="P15" s="46">
        <v>1</v>
      </c>
      <c r="Q15" s="47">
        <v>6</v>
      </c>
      <c r="R15" s="45">
        <v>1</v>
      </c>
      <c r="S15" s="42">
        <v>1</v>
      </c>
      <c r="T15" s="46">
        <v>1</v>
      </c>
      <c r="U15" s="47">
        <v>1</v>
      </c>
      <c r="V15" s="45">
        <v>0</v>
      </c>
      <c r="W15" s="42">
        <v>0</v>
      </c>
      <c r="X15" s="46">
        <v>1</v>
      </c>
      <c r="Y15" s="225">
        <v>1</v>
      </c>
      <c r="Z15" s="218">
        <f t="shared" si="0"/>
        <v>2</v>
      </c>
      <c r="AA15" s="14">
        <f t="shared" si="1"/>
        <v>2</v>
      </c>
      <c r="AB15" s="15">
        <f t="shared" si="2"/>
        <v>5</v>
      </c>
      <c r="AC15" s="219">
        <f t="shared" si="3"/>
        <v>10</v>
      </c>
      <c r="AD15" s="297" t="s">
        <v>208</v>
      </c>
      <c r="AE15" s="264">
        <v>79</v>
      </c>
    </row>
    <row r="16" spans="1:31" ht="12.75">
      <c r="A16" s="363">
        <v>5</v>
      </c>
      <c r="B16" s="360" t="s">
        <v>63</v>
      </c>
      <c r="C16" s="101" t="s">
        <v>64</v>
      </c>
      <c r="D16" s="101">
        <v>1991</v>
      </c>
      <c r="E16" s="207" t="s">
        <v>57</v>
      </c>
      <c r="F16" s="198">
        <v>0</v>
      </c>
      <c r="G16" s="48">
        <v>0</v>
      </c>
      <c r="H16" s="43">
        <v>1</v>
      </c>
      <c r="I16" s="44">
        <v>1</v>
      </c>
      <c r="J16" s="41">
        <v>1</v>
      </c>
      <c r="K16" s="48">
        <v>1</v>
      </c>
      <c r="L16" s="43">
        <v>1</v>
      </c>
      <c r="M16" s="44">
        <v>1</v>
      </c>
      <c r="N16" s="41">
        <v>0</v>
      </c>
      <c r="O16" s="48">
        <v>0</v>
      </c>
      <c r="P16" s="43">
        <v>0</v>
      </c>
      <c r="Q16" s="44">
        <v>0</v>
      </c>
      <c r="R16" s="41">
        <v>0</v>
      </c>
      <c r="S16" s="48">
        <v>0</v>
      </c>
      <c r="T16" s="43">
        <v>0</v>
      </c>
      <c r="U16" s="44">
        <v>0</v>
      </c>
      <c r="V16" s="41">
        <v>1</v>
      </c>
      <c r="W16" s="48">
        <v>1</v>
      </c>
      <c r="X16" s="43">
        <v>1</v>
      </c>
      <c r="Y16" s="214">
        <v>1</v>
      </c>
      <c r="Z16" s="218">
        <f t="shared" si="0"/>
        <v>2</v>
      </c>
      <c r="AA16" s="14">
        <f t="shared" si="1"/>
        <v>2</v>
      </c>
      <c r="AB16" s="15">
        <f t="shared" si="2"/>
        <v>3</v>
      </c>
      <c r="AC16" s="219">
        <f t="shared" si="3"/>
        <v>3</v>
      </c>
      <c r="AD16" s="297" t="s">
        <v>209</v>
      </c>
      <c r="AE16" s="264">
        <v>71</v>
      </c>
    </row>
    <row r="17" spans="1:31" ht="12.75">
      <c r="A17" s="362">
        <v>6</v>
      </c>
      <c r="B17" s="360" t="s">
        <v>168</v>
      </c>
      <c r="C17" s="101" t="s">
        <v>169</v>
      </c>
      <c r="D17" s="101">
        <v>1986</v>
      </c>
      <c r="E17" s="207" t="s">
        <v>151</v>
      </c>
      <c r="F17" s="199">
        <v>0</v>
      </c>
      <c r="G17" s="42">
        <v>0</v>
      </c>
      <c r="H17" s="46">
        <v>0</v>
      </c>
      <c r="I17" s="47">
        <v>0</v>
      </c>
      <c r="J17" s="45">
        <v>0</v>
      </c>
      <c r="K17" s="42">
        <v>0</v>
      </c>
      <c r="L17" s="46">
        <v>1</v>
      </c>
      <c r="M17" s="47">
        <v>1</v>
      </c>
      <c r="N17" s="45">
        <v>0</v>
      </c>
      <c r="O17" s="42">
        <v>0</v>
      </c>
      <c r="P17" s="46">
        <v>0</v>
      </c>
      <c r="Q17" s="47">
        <v>0</v>
      </c>
      <c r="R17" s="45">
        <v>1</v>
      </c>
      <c r="S17" s="42">
        <v>2</v>
      </c>
      <c r="T17" s="46">
        <v>1</v>
      </c>
      <c r="U17" s="47">
        <v>2</v>
      </c>
      <c r="V17" s="45">
        <v>1</v>
      </c>
      <c r="W17" s="42">
        <v>3</v>
      </c>
      <c r="X17" s="46">
        <v>1</v>
      </c>
      <c r="Y17" s="225">
        <v>2</v>
      </c>
      <c r="Z17" s="218">
        <f t="shared" si="0"/>
        <v>2</v>
      </c>
      <c r="AA17" s="14">
        <f t="shared" si="1"/>
        <v>5</v>
      </c>
      <c r="AB17" s="15">
        <f t="shared" si="2"/>
        <v>3</v>
      </c>
      <c r="AC17" s="219">
        <f t="shared" si="3"/>
        <v>5</v>
      </c>
      <c r="AD17" s="258" t="s">
        <v>210</v>
      </c>
      <c r="AE17" s="264">
        <v>63</v>
      </c>
    </row>
    <row r="18" spans="1:31" ht="12.75">
      <c r="A18" s="362">
        <v>7</v>
      </c>
      <c r="B18" s="360" t="s">
        <v>67</v>
      </c>
      <c r="C18" s="101" t="s">
        <v>68</v>
      </c>
      <c r="D18" s="101">
        <v>1962</v>
      </c>
      <c r="E18" s="207" t="s">
        <v>57</v>
      </c>
      <c r="F18" s="199">
        <v>0</v>
      </c>
      <c r="G18" s="49">
        <v>0</v>
      </c>
      <c r="H18" s="50">
        <v>1</v>
      </c>
      <c r="I18" s="47">
        <v>1</v>
      </c>
      <c r="J18" s="45">
        <v>0</v>
      </c>
      <c r="K18" s="42">
        <v>0</v>
      </c>
      <c r="L18" s="46">
        <v>1</v>
      </c>
      <c r="M18" s="47">
        <v>3</v>
      </c>
      <c r="N18" s="45">
        <v>0</v>
      </c>
      <c r="O18" s="42">
        <v>0</v>
      </c>
      <c r="P18" s="46">
        <v>0</v>
      </c>
      <c r="Q18" s="47">
        <v>0</v>
      </c>
      <c r="R18" s="45">
        <v>1</v>
      </c>
      <c r="S18" s="42">
        <v>2</v>
      </c>
      <c r="T18" s="46">
        <v>1</v>
      </c>
      <c r="U18" s="47">
        <v>2</v>
      </c>
      <c r="V18" s="45">
        <v>0</v>
      </c>
      <c r="W18" s="42">
        <v>0</v>
      </c>
      <c r="X18" s="46">
        <v>1</v>
      </c>
      <c r="Y18" s="225">
        <v>1</v>
      </c>
      <c r="Z18" s="218">
        <f t="shared" si="0"/>
        <v>1</v>
      </c>
      <c r="AA18" s="14">
        <f t="shared" si="1"/>
        <v>2</v>
      </c>
      <c r="AB18" s="15">
        <f t="shared" si="2"/>
        <v>4</v>
      </c>
      <c r="AC18" s="219">
        <f t="shared" si="3"/>
        <v>7</v>
      </c>
      <c r="AD18" s="258" t="s">
        <v>211</v>
      </c>
      <c r="AE18" s="264">
        <v>56</v>
      </c>
    </row>
    <row r="19" spans="1:31" ht="12.75">
      <c r="A19" s="363">
        <v>8</v>
      </c>
      <c r="B19" s="360" t="s">
        <v>130</v>
      </c>
      <c r="C19" s="101" t="s">
        <v>131</v>
      </c>
      <c r="D19" s="101">
        <v>1981</v>
      </c>
      <c r="E19" s="207" t="s">
        <v>57</v>
      </c>
      <c r="F19" s="198">
        <v>0</v>
      </c>
      <c r="G19" s="42">
        <v>0</v>
      </c>
      <c r="H19" s="43">
        <v>1</v>
      </c>
      <c r="I19" s="44">
        <v>3</v>
      </c>
      <c r="J19" s="41">
        <v>0</v>
      </c>
      <c r="K19" s="42">
        <v>0</v>
      </c>
      <c r="L19" s="43">
        <v>1</v>
      </c>
      <c r="M19" s="44">
        <v>1</v>
      </c>
      <c r="N19" s="41">
        <v>0</v>
      </c>
      <c r="O19" s="42">
        <v>0</v>
      </c>
      <c r="P19" s="43">
        <v>0</v>
      </c>
      <c r="Q19" s="44">
        <v>0</v>
      </c>
      <c r="R19" s="41">
        <v>0</v>
      </c>
      <c r="S19" s="42">
        <v>0</v>
      </c>
      <c r="T19" s="43">
        <v>0</v>
      </c>
      <c r="U19" s="44">
        <v>0</v>
      </c>
      <c r="V19" s="41">
        <v>0</v>
      </c>
      <c r="W19" s="42">
        <v>0</v>
      </c>
      <c r="X19" s="43">
        <v>1</v>
      </c>
      <c r="Y19" s="214">
        <v>1</v>
      </c>
      <c r="Z19" s="218">
        <f t="shared" si="0"/>
        <v>0</v>
      </c>
      <c r="AA19" s="14">
        <f t="shared" si="1"/>
        <v>0</v>
      </c>
      <c r="AB19" s="15">
        <f t="shared" si="2"/>
        <v>3</v>
      </c>
      <c r="AC19" s="219">
        <f t="shared" si="3"/>
        <v>5</v>
      </c>
      <c r="AD19" s="297" t="s">
        <v>212</v>
      </c>
      <c r="AE19" s="264">
        <v>50</v>
      </c>
    </row>
    <row r="20" spans="1:31" ht="12.75">
      <c r="A20" s="362">
        <v>9</v>
      </c>
      <c r="B20" s="360" t="s">
        <v>109</v>
      </c>
      <c r="C20" s="101" t="s">
        <v>110</v>
      </c>
      <c r="D20" s="101">
        <v>1988</v>
      </c>
      <c r="E20" s="207" t="s">
        <v>94</v>
      </c>
      <c r="F20" s="199">
        <v>0</v>
      </c>
      <c r="G20" s="49">
        <v>0</v>
      </c>
      <c r="H20" s="50">
        <v>1</v>
      </c>
      <c r="I20" s="47">
        <v>2</v>
      </c>
      <c r="J20" s="45">
        <v>0</v>
      </c>
      <c r="K20" s="42">
        <v>0</v>
      </c>
      <c r="L20" s="46">
        <v>1</v>
      </c>
      <c r="M20" s="47">
        <v>3</v>
      </c>
      <c r="N20" s="45">
        <v>0</v>
      </c>
      <c r="O20" s="42">
        <v>0</v>
      </c>
      <c r="P20" s="46">
        <v>0</v>
      </c>
      <c r="Q20" s="47">
        <v>0</v>
      </c>
      <c r="R20" s="45">
        <v>0</v>
      </c>
      <c r="S20" s="42">
        <v>0</v>
      </c>
      <c r="T20" s="46">
        <v>0</v>
      </c>
      <c r="U20" s="47">
        <v>0</v>
      </c>
      <c r="V20" s="45">
        <v>0</v>
      </c>
      <c r="W20" s="42">
        <v>0</v>
      </c>
      <c r="X20" s="46">
        <v>1</v>
      </c>
      <c r="Y20" s="225">
        <v>1</v>
      </c>
      <c r="Z20" s="218">
        <f t="shared" si="0"/>
        <v>0</v>
      </c>
      <c r="AA20" s="14">
        <f t="shared" si="1"/>
        <v>0</v>
      </c>
      <c r="AB20" s="15">
        <f t="shared" si="2"/>
        <v>3</v>
      </c>
      <c r="AC20" s="219">
        <f t="shared" si="3"/>
        <v>6</v>
      </c>
      <c r="AD20" s="297" t="s">
        <v>213</v>
      </c>
      <c r="AE20" s="264">
        <v>44</v>
      </c>
    </row>
    <row r="21" spans="1:31" ht="13.5" thickBot="1">
      <c r="A21" s="370">
        <v>10</v>
      </c>
      <c r="B21" s="361" t="s">
        <v>55</v>
      </c>
      <c r="C21" s="113" t="s">
        <v>150</v>
      </c>
      <c r="D21" s="113">
        <v>1986</v>
      </c>
      <c r="E21" s="208" t="s">
        <v>151</v>
      </c>
      <c r="F21" s="211">
        <v>0</v>
      </c>
      <c r="G21" s="68">
        <v>0</v>
      </c>
      <c r="H21" s="69">
        <v>0</v>
      </c>
      <c r="I21" s="66">
        <v>0</v>
      </c>
      <c r="J21" s="67">
        <v>0</v>
      </c>
      <c r="K21" s="68">
        <v>0</v>
      </c>
      <c r="L21" s="69">
        <v>0</v>
      </c>
      <c r="M21" s="66">
        <v>0</v>
      </c>
      <c r="N21" s="67">
        <v>0</v>
      </c>
      <c r="O21" s="68">
        <v>0</v>
      </c>
      <c r="P21" s="69">
        <v>0</v>
      </c>
      <c r="Q21" s="66">
        <v>0</v>
      </c>
      <c r="R21" s="67">
        <v>0</v>
      </c>
      <c r="S21" s="68">
        <v>0</v>
      </c>
      <c r="T21" s="69">
        <v>0</v>
      </c>
      <c r="U21" s="66">
        <v>0</v>
      </c>
      <c r="V21" s="67">
        <v>0</v>
      </c>
      <c r="W21" s="68">
        <v>0</v>
      </c>
      <c r="X21" s="69">
        <v>0</v>
      </c>
      <c r="Y21" s="216">
        <v>0</v>
      </c>
      <c r="Z21" s="220">
        <f t="shared" si="0"/>
        <v>0</v>
      </c>
      <c r="AA21" s="17">
        <f t="shared" si="1"/>
        <v>0</v>
      </c>
      <c r="AB21" s="18">
        <f t="shared" si="2"/>
        <v>0</v>
      </c>
      <c r="AC21" s="221">
        <f t="shared" si="3"/>
        <v>0</v>
      </c>
      <c r="AD21" s="400" t="s">
        <v>214</v>
      </c>
      <c r="AE21" s="265">
        <v>39</v>
      </c>
    </row>
    <row r="22" spans="1:30" ht="11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4" spans="1:30" ht="13.5" thickBot="1">
      <c r="A24" s="20"/>
      <c r="B24" s="28"/>
      <c r="C24" s="28"/>
      <c r="D24" s="28"/>
      <c r="E24" s="28"/>
      <c r="F24" s="29" t="s">
        <v>46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0"/>
    </row>
    <row r="25" spans="1:30" ht="13.5" customHeight="1" thickBot="1">
      <c r="A25" s="20"/>
      <c r="B25" s="233" t="str">
        <f>CONCATENATE($C$4," pogrupis")</f>
        <v>B pogrupis</v>
      </c>
      <c r="C25" s="70"/>
      <c r="D25" s="70"/>
      <c r="E25" s="401"/>
      <c r="F25" s="409" t="s">
        <v>8</v>
      </c>
      <c r="G25" s="410"/>
      <c r="H25" s="410"/>
      <c r="I25" s="411"/>
      <c r="J25" s="408" t="s">
        <v>9</v>
      </c>
      <c r="K25" s="416"/>
      <c r="L25" s="416"/>
      <c r="M25" s="417"/>
      <c r="N25" s="408" t="s">
        <v>10</v>
      </c>
      <c r="O25" s="416"/>
      <c r="P25" s="416"/>
      <c r="Q25" s="417"/>
      <c r="R25" s="408" t="s">
        <v>47</v>
      </c>
      <c r="S25" s="416"/>
      <c r="T25" s="416"/>
      <c r="U25" s="417"/>
      <c r="V25" s="408" t="s">
        <v>48</v>
      </c>
      <c r="W25" s="416"/>
      <c r="X25" s="416"/>
      <c r="Y25" s="417"/>
      <c r="Z25" s="408" t="s">
        <v>13</v>
      </c>
      <c r="AA25" s="416"/>
      <c r="AB25" s="416"/>
      <c r="AC25" s="417"/>
      <c r="AD25" s="116"/>
    </row>
    <row r="26" spans="1:31" ht="12" thickBot="1">
      <c r="A26" s="339" t="s">
        <v>14</v>
      </c>
      <c r="B26" s="335" t="s">
        <v>15</v>
      </c>
      <c r="C26" s="336" t="s">
        <v>16</v>
      </c>
      <c r="D26" s="336" t="s">
        <v>51</v>
      </c>
      <c r="E26" s="398" t="s">
        <v>50</v>
      </c>
      <c r="F26" s="121" t="s">
        <v>17</v>
      </c>
      <c r="G26" s="118" t="s">
        <v>19</v>
      </c>
      <c r="H26" s="119" t="s">
        <v>18</v>
      </c>
      <c r="I26" s="120" t="s">
        <v>19</v>
      </c>
      <c r="J26" s="121" t="s">
        <v>17</v>
      </c>
      <c r="K26" s="118" t="s">
        <v>19</v>
      </c>
      <c r="L26" s="119" t="s">
        <v>18</v>
      </c>
      <c r="M26" s="120" t="s">
        <v>19</v>
      </c>
      <c r="N26" s="402" t="s">
        <v>17</v>
      </c>
      <c r="O26" s="358" t="s">
        <v>19</v>
      </c>
      <c r="P26" s="403" t="s">
        <v>18</v>
      </c>
      <c r="Q26" s="120" t="s">
        <v>19</v>
      </c>
      <c r="R26" s="121" t="s">
        <v>17</v>
      </c>
      <c r="S26" s="118" t="s">
        <v>19</v>
      </c>
      <c r="T26" s="119" t="s">
        <v>18</v>
      </c>
      <c r="U26" s="120" t="s">
        <v>19</v>
      </c>
      <c r="V26" s="121" t="s">
        <v>17</v>
      </c>
      <c r="W26" s="118" t="s">
        <v>19</v>
      </c>
      <c r="X26" s="119" t="s">
        <v>18</v>
      </c>
      <c r="Y26" s="158" t="s">
        <v>19</v>
      </c>
      <c r="Z26" s="175" t="s">
        <v>17</v>
      </c>
      <c r="AA26" s="118" t="s">
        <v>19</v>
      </c>
      <c r="AB26" s="119" t="s">
        <v>18</v>
      </c>
      <c r="AC26" s="122" t="s">
        <v>19</v>
      </c>
      <c r="AD26" s="404" t="s">
        <v>4</v>
      </c>
      <c r="AE26" s="262" t="s">
        <v>22</v>
      </c>
    </row>
    <row r="27" spans="1:31" ht="12.75">
      <c r="A27" s="369">
        <v>1</v>
      </c>
      <c r="B27" s="367" t="s">
        <v>164</v>
      </c>
      <c r="C27" s="365" t="s">
        <v>165</v>
      </c>
      <c r="D27" s="365">
        <v>1991</v>
      </c>
      <c r="E27" s="366" t="s">
        <v>151</v>
      </c>
      <c r="F27" s="296">
        <v>0</v>
      </c>
      <c r="G27" s="37">
        <v>0</v>
      </c>
      <c r="H27" s="43">
        <v>1</v>
      </c>
      <c r="I27" s="44">
        <v>1</v>
      </c>
      <c r="J27" s="41">
        <v>0</v>
      </c>
      <c r="K27" s="37">
        <v>0</v>
      </c>
      <c r="L27" s="43">
        <v>1</v>
      </c>
      <c r="M27" s="44">
        <v>2</v>
      </c>
      <c r="N27" s="77">
        <v>0</v>
      </c>
      <c r="O27" s="357">
        <v>0</v>
      </c>
      <c r="P27" s="43">
        <v>0</v>
      </c>
      <c r="Q27" s="44">
        <v>0</v>
      </c>
      <c r="R27" s="41">
        <v>1</v>
      </c>
      <c r="S27" s="37">
        <v>1</v>
      </c>
      <c r="T27" s="43">
        <v>1</v>
      </c>
      <c r="U27" s="44">
        <v>1</v>
      </c>
      <c r="V27" s="41">
        <v>0</v>
      </c>
      <c r="W27" s="37">
        <v>0</v>
      </c>
      <c r="X27" s="43">
        <v>0</v>
      </c>
      <c r="Y27" s="214">
        <v>0</v>
      </c>
      <c r="Z27" s="218">
        <f aca="true" t="shared" si="4" ref="Z27:Z36">F27+J27+N27+R27+V27</f>
        <v>1</v>
      </c>
      <c r="AA27" s="14">
        <f aca="true" t="shared" si="5" ref="AA27:AA36">G27+K27+O27+S27+W27</f>
        <v>1</v>
      </c>
      <c r="AB27" s="15">
        <f aca="true" t="shared" si="6" ref="AB27:AB36">H27+L27+P27+T27+X27</f>
        <v>3</v>
      </c>
      <c r="AC27" s="219">
        <f aca="true" t="shared" si="7" ref="AC27:AC36">I27+M27+Q27+U27+Y27</f>
        <v>4</v>
      </c>
      <c r="AD27" s="297" t="s">
        <v>204</v>
      </c>
      <c r="AE27" s="263">
        <v>100</v>
      </c>
    </row>
    <row r="28" spans="1:31" ht="12.75">
      <c r="A28" s="362">
        <v>2</v>
      </c>
      <c r="B28" s="360" t="s">
        <v>132</v>
      </c>
      <c r="C28" s="101" t="s">
        <v>134</v>
      </c>
      <c r="D28" s="101">
        <v>1984</v>
      </c>
      <c r="E28" s="207" t="s">
        <v>113</v>
      </c>
      <c r="F28" s="198">
        <v>0</v>
      </c>
      <c r="G28" s="48">
        <v>0</v>
      </c>
      <c r="H28" s="43">
        <v>1</v>
      </c>
      <c r="I28" s="44">
        <v>1</v>
      </c>
      <c r="J28" s="41">
        <v>1</v>
      </c>
      <c r="K28" s="48">
        <v>2</v>
      </c>
      <c r="L28" s="43">
        <v>1</v>
      </c>
      <c r="M28" s="44">
        <v>2</v>
      </c>
      <c r="N28" s="77">
        <v>0</v>
      </c>
      <c r="O28" s="78">
        <v>0</v>
      </c>
      <c r="P28" s="43">
        <v>0</v>
      </c>
      <c r="Q28" s="44">
        <v>0</v>
      </c>
      <c r="R28" s="41">
        <v>0</v>
      </c>
      <c r="S28" s="48">
        <v>0</v>
      </c>
      <c r="T28" s="43">
        <v>0</v>
      </c>
      <c r="U28" s="44">
        <v>0</v>
      </c>
      <c r="V28" s="41">
        <v>0</v>
      </c>
      <c r="W28" s="48">
        <v>0</v>
      </c>
      <c r="X28" s="43">
        <v>0</v>
      </c>
      <c r="Y28" s="214">
        <v>0</v>
      </c>
      <c r="Z28" s="218">
        <f t="shared" si="4"/>
        <v>1</v>
      </c>
      <c r="AA28" s="14">
        <f t="shared" si="5"/>
        <v>2</v>
      </c>
      <c r="AB28" s="15">
        <f t="shared" si="6"/>
        <v>2</v>
      </c>
      <c r="AC28" s="219">
        <f t="shared" si="7"/>
        <v>3</v>
      </c>
      <c r="AD28" s="258" t="s">
        <v>206</v>
      </c>
      <c r="AE28" s="264">
        <v>89</v>
      </c>
    </row>
    <row r="29" spans="1:31" ht="12.75">
      <c r="A29" s="362">
        <v>3</v>
      </c>
      <c r="B29" s="360" t="s">
        <v>101</v>
      </c>
      <c r="C29" s="101" t="s">
        <v>102</v>
      </c>
      <c r="D29" s="101">
        <v>1991</v>
      </c>
      <c r="E29" s="207" t="s">
        <v>94</v>
      </c>
      <c r="F29" s="198">
        <v>0</v>
      </c>
      <c r="G29" s="48">
        <v>0</v>
      </c>
      <c r="H29" s="43">
        <v>0</v>
      </c>
      <c r="I29" s="44">
        <v>0</v>
      </c>
      <c r="J29" s="41">
        <v>0</v>
      </c>
      <c r="K29" s="48">
        <v>0</v>
      </c>
      <c r="L29" s="43">
        <v>1</v>
      </c>
      <c r="M29" s="44">
        <v>1</v>
      </c>
      <c r="N29" s="77">
        <v>0</v>
      </c>
      <c r="O29" s="78">
        <v>0</v>
      </c>
      <c r="P29" s="43">
        <v>0</v>
      </c>
      <c r="Q29" s="44">
        <v>0</v>
      </c>
      <c r="R29" s="41">
        <v>0</v>
      </c>
      <c r="S29" s="48">
        <v>0</v>
      </c>
      <c r="T29" s="43">
        <v>1</v>
      </c>
      <c r="U29" s="44">
        <v>1</v>
      </c>
      <c r="V29" s="41">
        <v>0</v>
      </c>
      <c r="W29" s="48">
        <v>0</v>
      </c>
      <c r="X29" s="43">
        <v>1</v>
      </c>
      <c r="Y29" s="214">
        <v>3</v>
      </c>
      <c r="Z29" s="218">
        <f t="shared" si="4"/>
        <v>0</v>
      </c>
      <c r="AA29" s="14">
        <f t="shared" si="5"/>
        <v>0</v>
      </c>
      <c r="AB29" s="15">
        <f t="shared" si="6"/>
        <v>3</v>
      </c>
      <c r="AC29" s="219">
        <f t="shared" si="7"/>
        <v>5</v>
      </c>
      <c r="AD29" s="297" t="s">
        <v>207</v>
      </c>
      <c r="AE29" s="264">
        <v>79</v>
      </c>
    </row>
    <row r="30" spans="1:31" ht="12.75">
      <c r="A30" s="362">
        <v>4</v>
      </c>
      <c r="B30" s="360" t="s">
        <v>181</v>
      </c>
      <c r="C30" s="101" t="s">
        <v>182</v>
      </c>
      <c r="D30" s="101">
        <v>1983</v>
      </c>
      <c r="E30" s="207" t="s">
        <v>151</v>
      </c>
      <c r="F30" s="210">
        <v>0</v>
      </c>
      <c r="G30" s="58">
        <v>0</v>
      </c>
      <c r="H30" s="59">
        <v>1</v>
      </c>
      <c r="I30" s="60">
        <v>2</v>
      </c>
      <c r="J30" s="61">
        <v>0</v>
      </c>
      <c r="K30" s="62">
        <v>0</v>
      </c>
      <c r="L30" s="63">
        <v>1</v>
      </c>
      <c r="M30" s="60">
        <v>3</v>
      </c>
      <c r="N30" s="77">
        <v>0</v>
      </c>
      <c r="O30" s="78">
        <v>0</v>
      </c>
      <c r="P30" s="43">
        <v>0</v>
      </c>
      <c r="Q30" s="44">
        <v>0</v>
      </c>
      <c r="R30" s="61">
        <v>0</v>
      </c>
      <c r="S30" s="62">
        <v>0</v>
      </c>
      <c r="T30" s="63">
        <v>0</v>
      </c>
      <c r="U30" s="60">
        <v>0</v>
      </c>
      <c r="V30" s="61">
        <v>0</v>
      </c>
      <c r="W30" s="62">
        <v>0</v>
      </c>
      <c r="X30" s="63">
        <v>1</v>
      </c>
      <c r="Y30" s="215">
        <v>2</v>
      </c>
      <c r="Z30" s="218">
        <f t="shared" si="4"/>
        <v>0</v>
      </c>
      <c r="AA30" s="14">
        <f t="shared" si="5"/>
        <v>0</v>
      </c>
      <c r="AB30" s="15">
        <f t="shared" si="6"/>
        <v>3</v>
      </c>
      <c r="AC30" s="219">
        <f t="shared" si="7"/>
        <v>7</v>
      </c>
      <c r="AD30" s="258" t="s">
        <v>208</v>
      </c>
      <c r="AE30" s="264">
        <v>71</v>
      </c>
    </row>
    <row r="31" spans="1:31" ht="12.75">
      <c r="A31" s="362">
        <v>5</v>
      </c>
      <c r="B31" s="360" t="s">
        <v>228</v>
      </c>
      <c r="C31" s="101" t="s">
        <v>229</v>
      </c>
      <c r="D31" s="101">
        <v>1987</v>
      </c>
      <c r="E31" s="207" t="s">
        <v>151</v>
      </c>
      <c r="F31" s="210">
        <v>0</v>
      </c>
      <c r="G31" s="58">
        <v>0</v>
      </c>
      <c r="H31" s="59">
        <v>1</v>
      </c>
      <c r="I31" s="60">
        <v>1</v>
      </c>
      <c r="J31" s="61">
        <v>0</v>
      </c>
      <c r="K31" s="62">
        <v>0</v>
      </c>
      <c r="L31" s="63">
        <v>0</v>
      </c>
      <c r="M31" s="60">
        <v>0</v>
      </c>
      <c r="N31" s="77">
        <v>0</v>
      </c>
      <c r="O31" s="78">
        <v>0</v>
      </c>
      <c r="P31" s="43">
        <v>0</v>
      </c>
      <c r="Q31" s="44">
        <v>0</v>
      </c>
      <c r="R31" s="61">
        <v>0</v>
      </c>
      <c r="S31" s="62">
        <v>0</v>
      </c>
      <c r="T31" s="63">
        <v>1</v>
      </c>
      <c r="U31" s="60">
        <v>1</v>
      </c>
      <c r="V31" s="61">
        <v>0</v>
      </c>
      <c r="W31" s="62">
        <v>0</v>
      </c>
      <c r="X31" s="63">
        <v>0</v>
      </c>
      <c r="Y31" s="215">
        <v>0</v>
      </c>
      <c r="Z31" s="218">
        <f t="shared" si="4"/>
        <v>0</v>
      </c>
      <c r="AA31" s="14">
        <f t="shared" si="5"/>
        <v>0</v>
      </c>
      <c r="AB31" s="15">
        <f t="shared" si="6"/>
        <v>2</v>
      </c>
      <c r="AC31" s="219">
        <f t="shared" si="7"/>
        <v>2</v>
      </c>
      <c r="AD31" s="258" t="s">
        <v>209</v>
      </c>
      <c r="AE31" s="264">
        <v>63</v>
      </c>
    </row>
    <row r="32" spans="1:31" ht="12.75">
      <c r="A32" s="362">
        <v>6</v>
      </c>
      <c r="B32" s="368" t="s">
        <v>132</v>
      </c>
      <c r="C32" s="278" t="s">
        <v>167</v>
      </c>
      <c r="D32" s="278">
        <v>1986</v>
      </c>
      <c r="E32" s="364" t="s">
        <v>151</v>
      </c>
      <c r="F32" s="198">
        <v>0</v>
      </c>
      <c r="G32" s="48">
        <v>0</v>
      </c>
      <c r="H32" s="43">
        <v>1</v>
      </c>
      <c r="I32" s="44">
        <v>1</v>
      </c>
      <c r="J32" s="41">
        <v>0</v>
      </c>
      <c r="K32" s="48">
        <v>0</v>
      </c>
      <c r="L32" s="43">
        <v>0</v>
      </c>
      <c r="M32" s="44">
        <v>0</v>
      </c>
      <c r="N32" s="77">
        <v>0</v>
      </c>
      <c r="O32" s="78">
        <v>0</v>
      </c>
      <c r="P32" s="43">
        <v>0</v>
      </c>
      <c r="Q32" s="44">
        <v>0</v>
      </c>
      <c r="R32" s="41">
        <v>0</v>
      </c>
      <c r="S32" s="48">
        <v>0</v>
      </c>
      <c r="T32" s="43">
        <v>0</v>
      </c>
      <c r="U32" s="44">
        <v>0</v>
      </c>
      <c r="V32" s="41">
        <v>0</v>
      </c>
      <c r="W32" s="48">
        <v>0</v>
      </c>
      <c r="X32" s="43">
        <v>1</v>
      </c>
      <c r="Y32" s="214">
        <v>3</v>
      </c>
      <c r="Z32" s="218">
        <f t="shared" si="4"/>
        <v>0</v>
      </c>
      <c r="AA32" s="14">
        <f t="shared" si="5"/>
        <v>0</v>
      </c>
      <c r="AB32" s="15">
        <f t="shared" si="6"/>
        <v>2</v>
      </c>
      <c r="AC32" s="219">
        <f t="shared" si="7"/>
        <v>4</v>
      </c>
      <c r="AD32" s="258" t="s">
        <v>210</v>
      </c>
      <c r="AE32" s="264">
        <v>56</v>
      </c>
    </row>
    <row r="33" spans="1:31" ht="12.75">
      <c r="A33" s="362">
        <v>7</v>
      </c>
      <c r="B33" s="360" t="s">
        <v>177</v>
      </c>
      <c r="C33" s="101" t="s">
        <v>178</v>
      </c>
      <c r="D33" s="101">
        <v>1978</v>
      </c>
      <c r="E33" s="207" t="s">
        <v>151</v>
      </c>
      <c r="F33" s="198">
        <v>0</v>
      </c>
      <c r="G33" s="48">
        <v>0</v>
      </c>
      <c r="H33" s="43">
        <v>0</v>
      </c>
      <c r="I33" s="44">
        <v>0</v>
      </c>
      <c r="J33" s="41">
        <v>0</v>
      </c>
      <c r="K33" s="48">
        <v>0</v>
      </c>
      <c r="L33" s="43">
        <v>1</v>
      </c>
      <c r="M33" s="44">
        <v>5</v>
      </c>
      <c r="N33" s="77">
        <v>0</v>
      </c>
      <c r="O33" s="78">
        <v>0</v>
      </c>
      <c r="P33" s="43">
        <v>0</v>
      </c>
      <c r="Q33" s="44">
        <v>0</v>
      </c>
      <c r="R33" s="41">
        <v>0</v>
      </c>
      <c r="S33" s="48">
        <v>0</v>
      </c>
      <c r="T33" s="43">
        <v>1</v>
      </c>
      <c r="U33" s="44">
        <v>1</v>
      </c>
      <c r="V33" s="41">
        <v>0</v>
      </c>
      <c r="W33" s="48">
        <v>0</v>
      </c>
      <c r="X33" s="43">
        <v>0</v>
      </c>
      <c r="Y33" s="214">
        <v>0</v>
      </c>
      <c r="Z33" s="218">
        <f t="shared" si="4"/>
        <v>0</v>
      </c>
      <c r="AA33" s="14">
        <f t="shared" si="5"/>
        <v>0</v>
      </c>
      <c r="AB33" s="15">
        <f t="shared" si="6"/>
        <v>2</v>
      </c>
      <c r="AC33" s="219">
        <f t="shared" si="7"/>
        <v>6</v>
      </c>
      <c r="AD33" s="297" t="s">
        <v>211</v>
      </c>
      <c r="AE33" s="264">
        <v>50</v>
      </c>
    </row>
    <row r="34" spans="1:31" ht="12.75">
      <c r="A34" s="362">
        <v>8</v>
      </c>
      <c r="B34" s="360" t="s">
        <v>71</v>
      </c>
      <c r="C34" s="101" t="s">
        <v>72</v>
      </c>
      <c r="D34" s="101">
        <v>1993</v>
      </c>
      <c r="E34" s="207" t="s">
        <v>57</v>
      </c>
      <c r="F34" s="198">
        <v>0</v>
      </c>
      <c r="G34" s="48">
        <v>0</v>
      </c>
      <c r="H34" s="43">
        <v>0</v>
      </c>
      <c r="I34" s="44">
        <v>0</v>
      </c>
      <c r="J34" s="41">
        <v>0</v>
      </c>
      <c r="K34" s="48">
        <v>0</v>
      </c>
      <c r="L34" s="43">
        <v>0</v>
      </c>
      <c r="M34" s="44">
        <v>0</v>
      </c>
      <c r="N34" s="77">
        <v>0</v>
      </c>
      <c r="O34" s="78">
        <v>0</v>
      </c>
      <c r="P34" s="43">
        <v>0</v>
      </c>
      <c r="Q34" s="44">
        <v>0</v>
      </c>
      <c r="R34" s="41">
        <v>0</v>
      </c>
      <c r="S34" s="48">
        <v>0</v>
      </c>
      <c r="T34" s="43">
        <v>1</v>
      </c>
      <c r="U34" s="44">
        <v>2</v>
      </c>
      <c r="V34" s="41">
        <v>0</v>
      </c>
      <c r="W34" s="48">
        <v>0</v>
      </c>
      <c r="X34" s="43">
        <v>0</v>
      </c>
      <c r="Y34" s="214">
        <v>0</v>
      </c>
      <c r="Z34" s="218">
        <f t="shared" si="4"/>
        <v>0</v>
      </c>
      <c r="AA34" s="14">
        <f t="shared" si="5"/>
        <v>0</v>
      </c>
      <c r="AB34" s="15">
        <f t="shared" si="6"/>
        <v>1</v>
      </c>
      <c r="AC34" s="219">
        <f t="shared" si="7"/>
        <v>2</v>
      </c>
      <c r="AD34" s="258" t="s">
        <v>212</v>
      </c>
      <c r="AE34" s="264">
        <v>44</v>
      </c>
    </row>
    <row r="35" spans="1:31" ht="12.75">
      <c r="A35" s="362">
        <v>9</v>
      </c>
      <c r="B35" s="360" t="s">
        <v>103</v>
      </c>
      <c r="C35" s="101" t="s">
        <v>104</v>
      </c>
      <c r="D35" s="101">
        <v>1991</v>
      </c>
      <c r="E35" s="207" t="s">
        <v>94</v>
      </c>
      <c r="F35" s="198">
        <v>0</v>
      </c>
      <c r="G35" s="48">
        <v>0</v>
      </c>
      <c r="H35" s="43">
        <v>0</v>
      </c>
      <c r="I35" s="44">
        <v>0</v>
      </c>
      <c r="J35" s="41">
        <v>0</v>
      </c>
      <c r="K35" s="48">
        <v>0</v>
      </c>
      <c r="L35" s="43">
        <v>0</v>
      </c>
      <c r="M35" s="44">
        <v>0</v>
      </c>
      <c r="N35" s="77">
        <v>0</v>
      </c>
      <c r="O35" s="78">
        <v>0</v>
      </c>
      <c r="P35" s="43">
        <v>0</v>
      </c>
      <c r="Q35" s="44">
        <v>0</v>
      </c>
      <c r="R35" s="41">
        <v>0</v>
      </c>
      <c r="S35" s="48">
        <v>0</v>
      </c>
      <c r="T35" s="43">
        <v>0</v>
      </c>
      <c r="U35" s="44">
        <v>0</v>
      </c>
      <c r="V35" s="41">
        <v>0</v>
      </c>
      <c r="W35" s="48">
        <v>0</v>
      </c>
      <c r="X35" s="43">
        <v>0</v>
      </c>
      <c r="Y35" s="214">
        <v>0</v>
      </c>
      <c r="Z35" s="218">
        <f t="shared" si="4"/>
        <v>0</v>
      </c>
      <c r="AA35" s="14">
        <f t="shared" si="5"/>
        <v>0</v>
      </c>
      <c r="AB35" s="15">
        <f t="shared" si="6"/>
        <v>0</v>
      </c>
      <c r="AC35" s="219">
        <f t="shared" si="7"/>
        <v>0</v>
      </c>
      <c r="AD35" s="297" t="s">
        <v>213</v>
      </c>
      <c r="AE35" s="264">
        <v>39</v>
      </c>
    </row>
    <row r="36" spans="1:31" ht="13.5" thickBot="1">
      <c r="A36" s="370">
        <v>10</v>
      </c>
      <c r="B36" s="361" t="s">
        <v>230</v>
      </c>
      <c r="C36" s="113" t="s">
        <v>70</v>
      </c>
      <c r="D36" s="113">
        <v>1993</v>
      </c>
      <c r="E36" s="208" t="s">
        <v>57</v>
      </c>
      <c r="F36" s="405">
        <v>0</v>
      </c>
      <c r="G36" s="51">
        <v>0</v>
      </c>
      <c r="H36" s="52">
        <v>0</v>
      </c>
      <c r="I36" s="53">
        <v>0</v>
      </c>
      <c r="J36" s="54">
        <v>0</v>
      </c>
      <c r="K36" s="55">
        <v>0</v>
      </c>
      <c r="L36" s="56">
        <v>0</v>
      </c>
      <c r="M36" s="53">
        <v>0</v>
      </c>
      <c r="N36" s="406">
        <v>0</v>
      </c>
      <c r="O36" s="141">
        <v>0</v>
      </c>
      <c r="P36" s="56">
        <v>0</v>
      </c>
      <c r="Q36" s="53">
        <v>0</v>
      </c>
      <c r="R36" s="54">
        <v>0</v>
      </c>
      <c r="S36" s="55">
        <v>0</v>
      </c>
      <c r="T36" s="56">
        <v>0</v>
      </c>
      <c r="U36" s="53">
        <v>0</v>
      </c>
      <c r="V36" s="54">
        <v>0</v>
      </c>
      <c r="W36" s="55">
        <v>0</v>
      </c>
      <c r="X36" s="56">
        <v>0</v>
      </c>
      <c r="Y36" s="222">
        <v>0</v>
      </c>
      <c r="Z36" s="220">
        <f t="shared" si="4"/>
        <v>0</v>
      </c>
      <c r="AA36" s="17">
        <f t="shared" si="5"/>
        <v>0</v>
      </c>
      <c r="AB36" s="18">
        <f t="shared" si="6"/>
        <v>0</v>
      </c>
      <c r="AC36" s="221">
        <f t="shared" si="7"/>
        <v>0</v>
      </c>
      <c r="AD36" s="400" t="s">
        <v>214</v>
      </c>
      <c r="AE36" s="265">
        <v>35</v>
      </c>
    </row>
    <row r="39" ht="11.25" customHeight="1"/>
    <row r="41" ht="11.25" customHeight="1"/>
    <row r="43" ht="11.25" customHeight="1"/>
    <row r="45" ht="11.25" customHeight="1"/>
    <row r="47" ht="11.25" customHeight="1"/>
    <row r="48" ht="13.5" customHeight="1"/>
  </sheetData>
  <sheetProtection selectLockedCells="1"/>
  <mergeCells count="17">
    <mergeCell ref="F10:I10"/>
    <mergeCell ref="F25:I25"/>
    <mergeCell ref="J10:M10"/>
    <mergeCell ref="V10:Y10"/>
    <mergeCell ref="Z10:AC10"/>
    <mergeCell ref="N10:Q10"/>
    <mergeCell ref="J25:M25"/>
    <mergeCell ref="V25:Y25"/>
    <mergeCell ref="Z25:AC25"/>
    <mergeCell ref="N25:Q25"/>
    <mergeCell ref="R10:U10"/>
    <mergeCell ref="R25:U25"/>
    <mergeCell ref="C7:D7"/>
    <mergeCell ref="C3:D3"/>
    <mergeCell ref="C4:D4"/>
    <mergeCell ref="C5:D5"/>
    <mergeCell ref="C6:D6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C3" emptyCellReference="1"/>
    <ignoredError sqref="C5:C6" emptyCellReferenc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140625" style="1" customWidth="1"/>
    <col min="2" max="2" width="9.7109375" style="1" customWidth="1"/>
    <col min="3" max="3" width="13.00390625" style="1" customWidth="1"/>
    <col min="4" max="4" width="5.57421875" style="96" customWidth="1"/>
    <col min="5" max="5" width="9.421875" style="96" customWidth="1"/>
    <col min="6" max="25" width="4.7109375" style="1" hidden="1" customWidth="1" outlineLevel="1"/>
    <col min="26" max="26" width="4.7109375" style="1" customWidth="1" collapsed="1"/>
    <col min="27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.75">
      <c r="A1" s="19" t="s">
        <v>49</v>
      </c>
      <c r="B1" s="20"/>
      <c r="C1" s="20"/>
      <c r="D1" s="25"/>
      <c r="E1" s="25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</row>
    <row r="2" spans="1:56" ht="12" thickBot="1">
      <c r="A2" s="20"/>
      <c r="B2" s="20"/>
      <c r="C2" s="20"/>
      <c r="D2" s="25"/>
      <c r="E2" s="2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</row>
    <row r="3" spans="1:56" ht="12.75" customHeight="1">
      <c r="A3" s="20"/>
      <c r="B3" s="85" t="s">
        <v>38</v>
      </c>
      <c r="C3" s="424" t="str">
        <f>'A gr.'!C3:D3</f>
        <v>2009 02 28</v>
      </c>
      <c r="D3" s="425"/>
      <c r="E3" s="91"/>
      <c r="F3" s="87"/>
      <c r="G3" s="87"/>
      <c r="H3" s="87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  <c r="AA3" s="22"/>
      <c r="AB3" s="22"/>
      <c r="AC3" s="22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2"/>
      <c r="AZ3" s="22"/>
      <c r="BA3" s="22"/>
      <c r="BB3" s="22"/>
      <c r="BC3" s="20"/>
      <c r="BD3" s="20"/>
    </row>
    <row r="4" spans="1:56" ht="12">
      <c r="A4" s="20"/>
      <c r="B4" s="395" t="s">
        <v>39</v>
      </c>
      <c r="C4" s="426" t="s">
        <v>44</v>
      </c>
      <c r="D4" s="427"/>
      <c r="E4" s="92"/>
      <c r="F4" s="88"/>
      <c r="G4" s="88"/>
      <c r="H4" s="8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5"/>
      <c r="AD4" s="25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5"/>
      <c r="AZ4" s="25"/>
      <c r="BA4" s="25"/>
      <c r="BB4" s="25"/>
      <c r="BC4" s="25"/>
      <c r="BD4" s="25"/>
    </row>
    <row r="5" spans="1:56" ht="12">
      <c r="A5" s="20"/>
      <c r="B5" s="86" t="s">
        <v>40</v>
      </c>
      <c r="C5" s="428">
        <f>'A gr.'!C5:D5</f>
        <v>2</v>
      </c>
      <c r="D5" s="429"/>
      <c r="E5" s="93"/>
      <c r="F5" s="89"/>
      <c r="G5" s="89"/>
      <c r="H5" s="89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5"/>
      <c r="AA5" s="25"/>
      <c r="AB5" s="25"/>
      <c r="AC5" s="25"/>
      <c r="AD5" s="25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5"/>
      <c r="AZ5" s="25"/>
      <c r="BA5" s="25"/>
      <c r="BB5" s="25"/>
      <c r="BC5" s="25"/>
      <c r="BD5" s="25"/>
    </row>
    <row r="6" spans="1:56" ht="12">
      <c r="A6" s="20"/>
      <c r="B6" s="395" t="s">
        <v>41</v>
      </c>
      <c r="C6" s="428" t="str">
        <f>'A gr.'!C6:D6</f>
        <v>Tadas Vasaitis</v>
      </c>
      <c r="D6" s="429"/>
      <c r="E6" s="92"/>
      <c r="F6" s="88"/>
      <c r="G6" s="88"/>
      <c r="H6" s="88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5"/>
      <c r="AA6" s="25"/>
      <c r="AB6" s="25"/>
      <c r="AC6" s="25"/>
      <c r="AD6" s="25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5"/>
      <c r="AZ6" s="25"/>
      <c r="BA6" s="25"/>
      <c r="BB6" s="25"/>
      <c r="BC6" s="25"/>
      <c r="BD6" s="25"/>
    </row>
    <row r="7" spans="1:56" ht="13.5" customHeight="1" thickBot="1">
      <c r="A7" s="20"/>
      <c r="B7" s="254" t="s">
        <v>52</v>
      </c>
      <c r="C7" s="422" t="s">
        <v>201</v>
      </c>
      <c r="D7" s="423"/>
      <c r="E7" s="94"/>
      <c r="F7" s="90"/>
      <c r="G7" s="90"/>
      <c r="H7" s="90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</row>
    <row r="8" spans="1:56" ht="13.5" customHeight="1">
      <c r="A8" s="20"/>
      <c r="B8" s="28"/>
      <c r="C8" s="28"/>
      <c r="D8" s="25"/>
      <c r="E8" s="2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0"/>
      <c r="AA8" s="20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0"/>
      <c r="AM8" s="28"/>
      <c r="AN8" s="28"/>
      <c r="AO8" s="28"/>
      <c r="AP8" s="20"/>
      <c r="AQ8" s="28"/>
      <c r="AR8" s="28"/>
      <c r="AS8" s="28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</row>
    <row r="9" spans="1:59" ht="13.5" customHeight="1" thickBot="1">
      <c r="A9" s="20"/>
      <c r="B9" s="28"/>
      <c r="C9" s="28"/>
      <c r="D9" s="25"/>
      <c r="E9" s="25"/>
      <c r="F9" s="29" t="s">
        <v>6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0"/>
      <c r="AE9" s="29" t="s">
        <v>7</v>
      </c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20"/>
      <c r="BD9" s="20"/>
      <c r="BG9" s="11"/>
    </row>
    <row r="10" spans="1:59" ht="13.5" customHeight="1" thickBot="1">
      <c r="A10" s="20"/>
      <c r="B10" s="233" t="str">
        <f>CONCATENATE($C$4," pogrupis")</f>
        <v>C pogrupis</v>
      </c>
      <c r="C10" s="70"/>
      <c r="D10" s="95"/>
      <c r="E10" s="25"/>
      <c r="F10" s="409" t="s">
        <v>8</v>
      </c>
      <c r="G10" s="410"/>
      <c r="H10" s="410"/>
      <c r="I10" s="411"/>
      <c r="J10" s="408" t="s">
        <v>9</v>
      </c>
      <c r="K10" s="416"/>
      <c r="L10" s="416"/>
      <c r="M10" s="417"/>
      <c r="N10" s="408" t="s">
        <v>10</v>
      </c>
      <c r="O10" s="416"/>
      <c r="P10" s="416"/>
      <c r="Q10" s="417"/>
      <c r="R10" s="408" t="s">
        <v>47</v>
      </c>
      <c r="S10" s="416"/>
      <c r="T10" s="416"/>
      <c r="U10" s="417"/>
      <c r="V10" s="408" t="s">
        <v>48</v>
      </c>
      <c r="W10" s="416"/>
      <c r="X10" s="416"/>
      <c r="Y10" s="417"/>
      <c r="Z10" s="408" t="s">
        <v>13</v>
      </c>
      <c r="AA10" s="416"/>
      <c r="AB10" s="416"/>
      <c r="AC10" s="421"/>
      <c r="AD10" s="116"/>
      <c r="AE10" s="412" t="s">
        <v>8</v>
      </c>
      <c r="AF10" s="413"/>
      <c r="AG10" s="413"/>
      <c r="AH10" s="414"/>
      <c r="AI10" s="412" t="s">
        <v>9</v>
      </c>
      <c r="AJ10" s="413"/>
      <c r="AK10" s="413"/>
      <c r="AL10" s="414"/>
      <c r="AM10" s="415" t="s">
        <v>10</v>
      </c>
      <c r="AN10" s="416"/>
      <c r="AO10" s="416"/>
      <c r="AP10" s="417"/>
      <c r="AQ10" s="412" t="s">
        <v>47</v>
      </c>
      <c r="AR10" s="413"/>
      <c r="AS10" s="413"/>
      <c r="AT10" s="414"/>
      <c r="AU10" s="415" t="s">
        <v>48</v>
      </c>
      <c r="AV10" s="416"/>
      <c r="AW10" s="416"/>
      <c r="AX10" s="417"/>
      <c r="AY10" s="408" t="s">
        <v>13</v>
      </c>
      <c r="AZ10" s="416"/>
      <c r="BA10" s="416"/>
      <c r="BB10" s="421"/>
      <c r="BC10" s="116"/>
      <c r="BD10" s="20"/>
      <c r="BG10" s="11"/>
    </row>
    <row r="11" spans="1:56" ht="13.5" customHeight="1" thickBot="1">
      <c r="A11" s="106" t="s">
        <v>14</v>
      </c>
      <c r="B11" s="107" t="s">
        <v>15</v>
      </c>
      <c r="C11" s="108" t="s">
        <v>16</v>
      </c>
      <c r="D11" s="108" t="s">
        <v>51</v>
      </c>
      <c r="E11" s="109" t="s">
        <v>50</v>
      </c>
      <c r="F11" s="117" t="s">
        <v>17</v>
      </c>
      <c r="G11" s="118" t="s">
        <v>19</v>
      </c>
      <c r="H11" s="119" t="s">
        <v>18</v>
      </c>
      <c r="I11" s="120" t="s">
        <v>19</v>
      </c>
      <c r="J11" s="121" t="s">
        <v>17</v>
      </c>
      <c r="K11" s="118" t="s">
        <v>19</v>
      </c>
      <c r="L11" s="119" t="s">
        <v>18</v>
      </c>
      <c r="M11" s="120" t="s">
        <v>19</v>
      </c>
      <c r="N11" s="121" t="s">
        <v>17</v>
      </c>
      <c r="O11" s="118" t="s">
        <v>19</v>
      </c>
      <c r="P11" s="119" t="s">
        <v>18</v>
      </c>
      <c r="Q11" s="120" t="s">
        <v>19</v>
      </c>
      <c r="R11" s="121" t="s">
        <v>17</v>
      </c>
      <c r="S11" s="118" t="s">
        <v>19</v>
      </c>
      <c r="T11" s="119" t="s">
        <v>18</v>
      </c>
      <c r="U11" s="120" t="s">
        <v>19</v>
      </c>
      <c r="V11" s="121" t="s">
        <v>17</v>
      </c>
      <c r="W11" s="118" t="s">
        <v>19</v>
      </c>
      <c r="X11" s="119" t="s">
        <v>18</v>
      </c>
      <c r="Y11" s="120" t="s">
        <v>19</v>
      </c>
      <c r="Z11" s="121" t="s">
        <v>17</v>
      </c>
      <c r="AA11" s="118" t="s">
        <v>19</v>
      </c>
      <c r="AB11" s="119" t="s">
        <v>18</v>
      </c>
      <c r="AC11" s="120" t="s">
        <v>19</v>
      </c>
      <c r="AD11" s="144" t="s">
        <v>4</v>
      </c>
      <c r="AE11" s="149" t="s">
        <v>17</v>
      </c>
      <c r="AF11" s="130" t="s">
        <v>19</v>
      </c>
      <c r="AG11" s="131" t="s">
        <v>18</v>
      </c>
      <c r="AH11" s="150" t="s">
        <v>19</v>
      </c>
      <c r="AI11" s="149" t="s">
        <v>17</v>
      </c>
      <c r="AJ11" s="130" t="s">
        <v>19</v>
      </c>
      <c r="AK11" s="131" t="s">
        <v>18</v>
      </c>
      <c r="AL11" s="150" t="s">
        <v>19</v>
      </c>
      <c r="AM11" s="145" t="s">
        <v>17</v>
      </c>
      <c r="AN11" s="130" t="s">
        <v>19</v>
      </c>
      <c r="AO11" s="131" t="s">
        <v>18</v>
      </c>
      <c r="AP11" s="151" t="s">
        <v>19</v>
      </c>
      <c r="AQ11" s="149" t="s">
        <v>17</v>
      </c>
      <c r="AR11" s="130" t="s">
        <v>19</v>
      </c>
      <c r="AS11" s="131" t="s">
        <v>18</v>
      </c>
      <c r="AT11" s="150" t="s">
        <v>19</v>
      </c>
      <c r="AU11" s="145" t="s">
        <v>17</v>
      </c>
      <c r="AV11" s="130" t="s">
        <v>19</v>
      </c>
      <c r="AW11" s="131" t="s">
        <v>18</v>
      </c>
      <c r="AX11" s="132" t="s">
        <v>19</v>
      </c>
      <c r="AY11" s="121" t="s">
        <v>17</v>
      </c>
      <c r="AZ11" s="118" t="s">
        <v>19</v>
      </c>
      <c r="BA11" s="119" t="s">
        <v>18</v>
      </c>
      <c r="BB11" s="158" t="s">
        <v>19</v>
      </c>
      <c r="BC11" s="164" t="s">
        <v>4</v>
      </c>
      <c r="BD11" s="159" t="s">
        <v>22</v>
      </c>
    </row>
    <row r="12" spans="1:56" ht="12.75">
      <c r="A12" s="112">
        <v>1</v>
      </c>
      <c r="B12" s="101" t="s">
        <v>194</v>
      </c>
      <c r="C12" s="101" t="s">
        <v>195</v>
      </c>
      <c r="D12" s="102">
        <v>1992</v>
      </c>
      <c r="E12" s="111" t="s">
        <v>187</v>
      </c>
      <c r="F12" s="99">
        <v>1</v>
      </c>
      <c r="G12" s="49">
        <v>1</v>
      </c>
      <c r="H12" s="50">
        <v>1</v>
      </c>
      <c r="I12" s="47">
        <v>1</v>
      </c>
      <c r="J12" s="45">
        <v>1</v>
      </c>
      <c r="K12" s="42">
        <v>2</v>
      </c>
      <c r="L12" s="46">
        <v>1</v>
      </c>
      <c r="M12" s="47">
        <v>1</v>
      </c>
      <c r="N12" s="45">
        <v>1</v>
      </c>
      <c r="O12" s="42">
        <v>1</v>
      </c>
      <c r="P12" s="46">
        <v>1</v>
      </c>
      <c r="Q12" s="47">
        <v>1</v>
      </c>
      <c r="R12" s="45">
        <v>1</v>
      </c>
      <c r="S12" s="42">
        <v>2</v>
      </c>
      <c r="T12" s="46">
        <v>1</v>
      </c>
      <c r="U12" s="47">
        <v>1</v>
      </c>
      <c r="V12" s="45">
        <v>1</v>
      </c>
      <c r="W12" s="42">
        <v>17</v>
      </c>
      <c r="X12" s="46">
        <v>1</v>
      </c>
      <c r="Y12" s="47">
        <v>1</v>
      </c>
      <c r="Z12" s="13">
        <f aca="true" t="shared" si="0" ref="Z12:Z25">F12+J12+N12+R12+V12</f>
        <v>5</v>
      </c>
      <c r="AA12" s="14">
        <f aca="true" t="shared" si="1" ref="AA12:AA25">G12+K12+O12+S12+W12</f>
        <v>23</v>
      </c>
      <c r="AB12" s="15">
        <f aca="true" t="shared" si="2" ref="AB12:AB25">H12+L12+P12+T12+X12</f>
        <v>5</v>
      </c>
      <c r="AC12" s="16">
        <f aca="true" t="shared" si="3" ref="AC12:AC25">I12+M12+Q12+U12+Y12</f>
        <v>5</v>
      </c>
      <c r="AD12" s="126" t="s">
        <v>204</v>
      </c>
      <c r="AE12" s="138">
        <v>0</v>
      </c>
      <c r="AF12" s="78">
        <v>0</v>
      </c>
      <c r="AG12" s="133">
        <v>0</v>
      </c>
      <c r="AH12" s="139">
        <v>0</v>
      </c>
      <c r="AI12" s="138">
        <v>0</v>
      </c>
      <c r="AJ12" s="78">
        <v>0</v>
      </c>
      <c r="AK12" s="133">
        <v>0</v>
      </c>
      <c r="AL12" s="139">
        <v>0</v>
      </c>
      <c r="AM12" s="147">
        <v>0</v>
      </c>
      <c r="AN12" s="78">
        <v>0</v>
      </c>
      <c r="AO12" s="133">
        <v>0</v>
      </c>
      <c r="AP12" s="153">
        <v>0</v>
      </c>
      <c r="AQ12" s="138">
        <v>1</v>
      </c>
      <c r="AR12" s="78">
        <v>2</v>
      </c>
      <c r="AS12" s="133">
        <v>1</v>
      </c>
      <c r="AT12" s="139">
        <v>2</v>
      </c>
      <c r="AU12" s="147">
        <v>0</v>
      </c>
      <c r="AV12" s="78">
        <v>0</v>
      </c>
      <c r="AW12" s="133">
        <v>1</v>
      </c>
      <c r="AX12" s="139">
        <v>9</v>
      </c>
      <c r="AY12" s="128">
        <f aca="true" t="shared" si="4" ref="AY12:AY25">AE12+AI12+AM12+AQ12+AU12</f>
        <v>1</v>
      </c>
      <c r="AZ12" s="14">
        <f aca="true" t="shared" si="5" ref="AZ12:AZ25">AF12+AJ12+AN12+AR12+AV12</f>
        <v>2</v>
      </c>
      <c r="BA12" s="15">
        <f aca="true" t="shared" si="6" ref="BA12:BA25">AG12+AK12+AO12+AS12+AW12</f>
        <v>2</v>
      </c>
      <c r="BB12" s="155">
        <f aca="true" t="shared" si="7" ref="BB12:BB25">AH12+AL12+AP12+AT12+AX12</f>
        <v>11</v>
      </c>
      <c r="BC12" s="163" t="s">
        <v>211</v>
      </c>
      <c r="BD12" s="157" t="s">
        <v>236</v>
      </c>
    </row>
    <row r="13" spans="1:56" ht="12.75">
      <c r="A13" s="112">
        <v>2</v>
      </c>
      <c r="B13" s="101" t="s">
        <v>114</v>
      </c>
      <c r="C13" s="101" t="s">
        <v>115</v>
      </c>
      <c r="D13" s="102">
        <v>1992</v>
      </c>
      <c r="E13" s="111" t="s">
        <v>113</v>
      </c>
      <c r="F13" s="99">
        <v>1</v>
      </c>
      <c r="G13" s="49">
        <v>1</v>
      </c>
      <c r="H13" s="50">
        <v>1</v>
      </c>
      <c r="I13" s="47">
        <v>1</v>
      </c>
      <c r="J13" s="77">
        <v>0</v>
      </c>
      <c r="K13" s="78">
        <v>0</v>
      </c>
      <c r="L13" s="46">
        <v>1</v>
      </c>
      <c r="M13" s="47">
        <v>1</v>
      </c>
      <c r="N13" s="45">
        <v>1</v>
      </c>
      <c r="O13" s="42">
        <v>1</v>
      </c>
      <c r="P13" s="46">
        <v>1</v>
      </c>
      <c r="Q13" s="47">
        <v>1</v>
      </c>
      <c r="R13" s="45">
        <v>1</v>
      </c>
      <c r="S13" s="42">
        <v>1</v>
      </c>
      <c r="T13" s="46">
        <v>1</v>
      </c>
      <c r="U13" s="47">
        <v>1</v>
      </c>
      <c r="V13" s="45">
        <v>1</v>
      </c>
      <c r="W13" s="42">
        <v>4</v>
      </c>
      <c r="X13" s="46">
        <v>1</v>
      </c>
      <c r="Y13" s="47">
        <v>1</v>
      </c>
      <c r="Z13" s="13">
        <f t="shared" si="0"/>
        <v>4</v>
      </c>
      <c r="AA13" s="14">
        <f t="shared" si="1"/>
        <v>7</v>
      </c>
      <c r="AB13" s="15">
        <f t="shared" si="2"/>
        <v>5</v>
      </c>
      <c r="AC13" s="16">
        <f t="shared" si="3"/>
        <v>5</v>
      </c>
      <c r="AD13" s="126" t="s">
        <v>206</v>
      </c>
      <c r="AE13" s="138">
        <v>0</v>
      </c>
      <c r="AF13" s="78">
        <v>0</v>
      </c>
      <c r="AG13" s="133">
        <v>0</v>
      </c>
      <c r="AH13" s="139">
        <v>0</v>
      </c>
      <c r="AI13" s="138">
        <v>1</v>
      </c>
      <c r="AJ13" s="78">
        <v>1</v>
      </c>
      <c r="AK13" s="133">
        <v>1</v>
      </c>
      <c r="AL13" s="139">
        <v>1</v>
      </c>
      <c r="AM13" s="147">
        <v>1</v>
      </c>
      <c r="AN13" s="78">
        <v>1</v>
      </c>
      <c r="AO13" s="133">
        <v>1</v>
      </c>
      <c r="AP13" s="153">
        <v>1</v>
      </c>
      <c r="AQ13" s="138">
        <v>0</v>
      </c>
      <c r="AR13" s="78">
        <v>0</v>
      </c>
      <c r="AS13" s="133">
        <v>1</v>
      </c>
      <c r="AT13" s="139">
        <v>4</v>
      </c>
      <c r="AU13" s="147">
        <v>1</v>
      </c>
      <c r="AV13" s="78">
        <v>1</v>
      </c>
      <c r="AW13" s="133">
        <v>1</v>
      </c>
      <c r="AX13" s="139">
        <v>1</v>
      </c>
      <c r="AY13" s="128">
        <f t="shared" si="4"/>
        <v>3</v>
      </c>
      <c r="AZ13" s="14">
        <f t="shared" si="5"/>
        <v>3</v>
      </c>
      <c r="BA13" s="15">
        <f t="shared" si="6"/>
        <v>4</v>
      </c>
      <c r="BB13" s="155">
        <f t="shared" si="7"/>
        <v>7</v>
      </c>
      <c r="BC13" s="163" t="s">
        <v>204</v>
      </c>
      <c r="BD13" s="157">
        <v>100</v>
      </c>
    </row>
    <row r="14" spans="1:56" ht="12.75">
      <c r="A14" s="97">
        <v>3</v>
      </c>
      <c r="B14" s="101" t="s">
        <v>146</v>
      </c>
      <c r="C14" s="101" t="s">
        <v>147</v>
      </c>
      <c r="D14" s="102">
        <v>1992</v>
      </c>
      <c r="E14" s="111" t="s">
        <v>145</v>
      </c>
      <c r="F14" s="99">
        <v>1</v>
      </c>
      <c r="G14" s="49">
        <v>2</v>
      </c>
      <c r="H14" s="50">
        <v>1</v>
      </c>
      <c r="I14" s="47">
        <v>1</v>
      </c>
      <c r="J14" s="77">
        <v>0</v>
      </c>
      <c r="K14" s="78">
        <v>0</v>
      </c>
      <c r="L14" s="46">
        <v>1</v>
      </c>
      <c r="M14" s="47">
        <v>1</v>
      </c>
      <c r="N14" s="45">
        <v>1</v>
      </c>
      <c r="O14" s="42">
        <v>5</v>
      </c>
      <c r="P14" s="46">
        <v>1</v>
      </c>
      <c r="Q14" s="47">
        <v>5</v>
      </c>
      <c r="R14" s="45">
        <v>1</v>
      </c>
      <c r="S14" s="42">
        <v>2</v>
      </c>
      <c r="T14" s="46">
        <v>1</v>
      </c>
      <c r="U14" s="47">
        <v>2</v>
      </c>
      <c r="V14" s="45">
        <v>1</v>
      </c>
      <c r="W14" s="42">
        <v>4</v>
      </c>
      <c r="X14" s="46">
        <v>1</v>
      </c>
      <c r="Y14" s="47">
        <v>1</v>
      </c>
      <c r="Z14" s="13">
        <f t="shared" si="0"/>
        <v>4</v>
      </c>
      <c r="AA14" s="14">
        <f t="shared" si="1"/>
        <v>13</v>
      </c>
      <c r="AB14" s="15">
        <f t="shared" si="2"/>
        <v>5</v>
      </c>
      <c r="AC14" s="16">
        <f t="shared" si="3"/>
        <v>10</v>
      </c>
      <c r="AD14" s="126" t="s">
        <v>207</v>
      </c>
      <c r="AE14" s="138">
        <v>0</v>
      </c>
      <c r="AF14" s="78">
        <v>0</v>
      </c>
      <c r="AG14" s="133">
        <v>0</v>
      </c>
      <c r="AH14" s="139">
        <v>0</v>
      </c>
      <c r="AI14" s="138">
        <v>0</v>
      </c>
      <c r="AJ14" s="78">
        <v>0</v>
      </c>
      <c r="AK14" s="133">
        <v>0</v>
      </c>
      <c r="AL14" s="139">
        <v>0</v>
      </c>
      <c r="AM14" s="147">
        <v>0</v>
      </c>
      <c r="AN14" s="78">
        <v>0</v>
      </c>
      <c r="AO14" s="133">
        <v>1</v>
      </c>
      <c r="AP14" s="153">
        <v>1</v>
      </c>
      <c r="AQ14" s="138">
        <v>0</v>
      </c>
      <c r="AR14" s="78">
        <v>0</v>
      </c>
      <c r="AS14" s="133">
        <v>1</v>
      </c>
      <c r="AT14" s="139">
        <v>7</v>
      </c>
      <c r="AU14" s="147">
        <v>1</v>
      </c>
      <c r="AV14" s="78">
        <v>2</v>
      </c>
      <c r="AW14" s="133">
        <v>1</v>
      </c>
      <c r="AX14" s="139">
        <v>2</v>
      </c>
      <c r="AY14" s="128">
        <f t="shared" si="4"/>
        <v>1</v>
      </c>
      <c r="AZ14" s="14">
        <f t="shared" si="5"/>
        <v>2</v>
      </c>
      <c r="BA14" s="15">
        <f t="shared" si="6"/>
        <v>3</v>
      </c>
      <c r="BB14" s="155">
        <f t="shared" si="7"/>
        <v>10</v>
      </c>
      <c r="BC14" s="163" t="s">
        <v>209</v>
      </c>
      <c r="BD14" s="157">
        <v>63</v>
      </c>
    </row>
    <row r="15" spans="1:56" ht="12.75">
      <c r="A15" s="112">
        <v>4</v>
      </c>
      <c r="B15" s="101" t="s">
        <v>205</v>
      </c>
      <c r="C15" s="101" t="s">
        <v>196</v>
      </c>
      <c r="D15" s="102">
        <v>1993</v>
      </c>
      <c r="E15" s="111" t="s">
        <v>187</v>
      </c>
      <c r="F15" s="99">
        <v>1</v>
      </c>
      <c r="G15" s="49">
        <v>1</v>
      </c>
      <c r="H15" s="50">
        <v>1</v>
      </c>
      <c r="I15" s="47">
        <v>1</v>
      </c>
      <c r="J15" s="45">
        <v>0</v>
      </c>
      <c r="K15" s="42">
        <v>0</v>
      </c>
      <c r="L15" s="46">
        <v>1</v>
      </c>
      <c r="M15" s="47">
        <v>1</v>
      </c>
      <c r="N15" s="45">
        <v>1</v>
      </c>
      <c r="O15" s="42">
        <v>4</v>
      </c>
      <c r="P15" s="46">
        <v>1</v>
      </c>
      <c r="Q15" s="47">
        <v>1</v>
      </c>
      <c r="R15" s="45">
        <v>1</v>
      </c>
      <c r="S15" s="42">
        <v>1</v>
      </c>
      <c r="T15" s="46">
        <v>1</v>
      </c>
      <c r="U15" s="47">
        <v>1</v>
      </c>
      <c r="V15" s="45">
        <v>0</v>
      </c>
      <c r="W15" s="42">
        <v>0</v>
      </c>
      <c r="X15" s="46">
        <v>1</v>
      </c>
      <c r="Y15" s="47">
        <v>1</v>
      </c>
      <c r="Z15" s="13">
        <f t="shared" si="0"/>
        <v>3</v>
      </c>
      <c r="AA15" s="14">
        <f t="shared" si="1"/>
        <v>6</v>
      </c>
      <c r="AB15" s="15">
        <f t="shared" si="2"/>
        <v>5</v>
      </c>
      <c r="AC15" s="16">
        <f t="shared" si="3"/>
        <v>5</v>
      </c>
      <c r="AD15" s="126" t="s">
        <v>208</v>
      </c>
      <c r="AE15" s="138">
        <v>0</v>
      </c>
      <c r="AF15" s="78">
        <v>0</v>
      </c>
      <c r="AG15" s="133">
        <v>0</v>
      </c>
      <c r="AH15" s="139">
        <v>0</v>
      </c>
      <c r="AI15" s="138">
        <v>0</v>
      </c>
      <c r="AJ15" s="78">
        <v>0</v>
      </c>
      <c r="AK15" s="133">
        <v>0</v>
      </c>
      <c r="AL15" s="139">
        <v>0</v>
      </c>
      <c r="AM15" s="147">
        <v>0</v>
      </c>
      <c r="AN15" s="78">
        <v>0</v>
      </c>
      <c r="AO15" s="133">
        <v>0</v>
      </c>
      <c r="AP15" s="153">
        <v>0</v>
      </c>
      <c r="AQ15" s="138">
        <v>0</v>
      </c>
      <c r="AR15" s="78">
        <v>0</v>
      </c>
      <c r="AS15" s="133">
        <v>1</v>
      </c>
      <c r="AT15" s="139">
        <v>3</v>
      </c>
      <c r="AU15" s="147">
        <v>1</v>
      </c>
      <c r="AV15" s="78">
        <v>3</v>
      </c>
      <c r="AW15" s="133">
        <v>1</v>
      </c>
      <c r="AX15" s="139">
        <v>3</v>
      </c>
      <c r="AY15" s="128">
        <f t="shared" si="4"/>
        <v>1</v>
      </c>
      <c r="AZ15" s="14">
        <f t="shared" si="5"/>
        <v>3</v>
      </c>
      <c r="BA15" s="15">
        <f t="shared" si="6"/>
        <v>2</v>
      </c>
      <c r="BB15" s="155">
        <f t="shared" si="7"/>
        <v>6</v>
      </c>
      <c r="BC15" s="163" t="s">
        <v>212</v>
      </c>
      <c r="BD15" s="157" t="s">
        <v>236</v>
      </c>
    </row>
    <row r="16" spans="1:56" ht="12.75">
      <c r="A16" s="112">
        <v>5</v>
      </c>
      <c r="B16" s="101" t="s">
        <v>154</v>
      </c>
      <c r="C16" s="101" t="s">
        <v>155</v>
      </c>
      <c r="D16" s="102">
        <v>1992</v>
      </c>
      <c r="E16" s="111" t="s">
        <v>145</v>
      </c>
      <c r="F16" s="99">
        <v>1</v>
      </c>
      <c r="G16" s="49">
        <v>1</v>
      </c>
      <c r="H16" s="50">
        <v>1</v>
      </c>
      <c r="I16" s="47">
        <v>1</v>
      </c>
      <c r="J16" s="77">
        <v>0</v>
      </c>
      <c r="K16" s="78">
        <v>0</v>
      </c>
      <c r="L16" s="46">
        <v>1</v>
      </c>
      <c r="M16" s="47">
        <v>6</v>
      </c>
      <c r="N16" s="45">
        <v>1</v>
      </c>
      <c r="O16" s="42">
        <v>3</v>
      </c>
      <c r="P16" s="46">
        <v>1</v>
      </c>
      <c r="Q16" s="47">
        <v>2</v>
      </c>
      <c r="R16" s="45">
        <v>1</v>
      </c>
      <c r="S16" s="42">
        <v>2</v>
      </c>
      <c r="T16" s="46">
        <v>1</v>
      </c>
      <c r="U16" s="47">
        <v>2</v>
      </c>
      <c r="V16" s="45">
        <v>0</v>
      </c>
      <c r="W16" s="42">
        <v>0</v>
      </c>
      <c r="X16" s="46">
        <v>1</v>
      </c>
      <c r="Y16" s="47">
        <v>1</v>
      </c>
      <c r="Z16" s="13">
        <f t="shared" si="0"/>
        <v>3</v>
      </c>
      <c r="AA16" s="14">
        <f t="shared" si="1"/>
        <v>6</v>
      </c>
      <c r="AB16" s="15">
        <f t="shared" si="2"/>
        <v>5</v>
      </c>
      <c r="AC16" s="16">
        <f t="shared" si="3"/>
        <v>12</v>
      </c>
      <c r="AD16" s="126" t="s">
        <v>209</v>
      </c>
      <c r="AE16" s="138">
        <v>0</v>
      </c>
      <c r="AF16" s="78">
        <v>0</v>
      </c>
      <c r="AG16" s="133">
        <v>0</v>
      </c>
      <c r="AH16" s="139">
        <v>0</v>
      </c>
      <c r="AI16" s="138">
        <v>0</v>
      </c>
      <c r="AJ16" s="78">
        <v>0</v>
      </c>
      <c r="AK16" s="133">
        <v>0</v>
      </c>
      <c r="AL16" s="139">
        <v>0</v>
      </c>
      <c r="AM16" s="147">
        <v>0</v>
      </c>
      <c r="AN16" s="78">
        <v>0</v>
      </c>
      <c r="AO16" s="133">
        <v>0</v>
      </c>
      <c r="AP16" s="153">
        <v>0</v>
      </c>
      <c r="AQ16" s="138">
        <v>0</v>
      </c>
      <c r="AR16" s="78">
        <v>0</v>
      </c>
      <c r="AS16" s="133">
        <v>1</v>
      </c>
      <c r="AT16" s="139">
        <v>1</v>
      </c>
      <c r="AU16" s="147">
        <v>1</v>
      </c>
      <c r="AV16" s="78">
        <v>1</v>
      </c>
      <c r="AW16" s="133">
        <v>1</v>
      </c>
      <c r="AX16" s="139">
        <v>1</v>
      </c>
      <c r="AY16" s="128">
        <f t="shared" si="4"/>
        <v>1</v>
      </c>
      <c r="AZ16" s="14">
        <f t="shared" si="5"/>
        <v>1</v>
      </c>
      <c r="BA16" s="15">
        <f t="shared" si="6"/>
        <v>2</v>
      </c>
      <c r="BB16" s="155">
        <f t="shared" si="7"/>
        <v>2</v>
      </c>
      <c r="BC16" s="163" t="s">
        <v>207</v>
      </c>
      <c r="BD16" s="161">
        <v>79</v>
      </c>
    </row>
    <row r="17" spans="1:56" ht="12.75">
      <c r="A17" s="97">
        <v>6</v>
      </c>
      <c r="B17" s="101" t="s">
        <v>128</v>
      </c>
      <c r="C17" s="101" t="s">
        <v>129</v>
      </c>
      <c r="D17" s="102">
        <v>1994</v>
      </c>
      <c r="E17" s="111" t="s">
        <v>94</v>
      </c>
      <c r="F17" s="74">
        <v>1</v>
      </c>
      <c r="G17" s="75">
        <v>1</v>
      </c>
      <c r="H17" s="76">
        <v>1</v>
      </c>
      <c r="I17" s="44">
        <v>1</v>
      </c>
      <c r="J17" s="77">
        <v>0</v>
      </c>
      <c r="K17" s="78">
        <v>0</v>
      </c>
      <c r="L17" s="43">
        <v>1</v>
      </c>
      <c r="M17" s="44">
        <v>1</v>
      </c>
      <c r="N17" s="41">
        <v>1</v>
      </c>
      <c r="O17" s="48">
        <v>5</v>
      </c>
      <c r="P17" s="43">
        <v>1</v>
      </c>
      <c r="Q17" s="44">
        <v>4</v>
      </c>
      <c r="R17" s="41">
        <v>1</v>
      </c>
      <c r="S17" s="48">
        <v>1</v>
      </c>
      <c r="T17" s="43">
        <v>1</v>
      </c>
      <c r="U17" s="44">
        <v>1</v>
      </c>
      <c r="V17" s="41">
        <v>0</v>
      </c>
      <c r="W17" s="48">
        <v>0</v>
      </c>
      <c r="X17" s="43">
        <v>1</v>
      </c>
      <c r="Y17" s="44">
        <v>1</v>
      </c>
      <c r="Z17" s="13">
        <f t="shared" si="0"/>
        <v>3</v>
      </c>
      <c r="AA17" s="14">
        <f t="shared" si="1"/>
        <v>7</v>
      </c>
      <c r="AB17" s="15">
        <f t="shared" si="2"/>
        <v>5</v>
      </c>
      <c r="AC17" s="16">
        <f t="shared" si="3"/>
        <v>8</v>
      </c>
      <c r="AD17" s="126" t="s">
        <v>210</v>
      </c>
      <c r="AE17" s="138">
        <v>0</v>
      </c>
      <c r="AF17" s="78">
        <v>0</v>
      </c>
      <c r="AG17" s="133">
        <v>0</v>
      </c>
      <c r="AH17" s="139">
        <v>0</v>
      </c>
      <c r="AI17" s="138">
        <v>0</v>
      </c>
      <c r="AJ17" s="78">
        <v>0</v>
      </c>
      <c r="AK17" s="133">
        <v>0</v>
      </c>
      <c r="AL17" s="139">
        <v>0</v>
      </c>
      <c r="AM17" s="147">
        <v>0</v>
      </c>
      <c r="AN17" s="78">
        <v>0</v>
      </c>
      <c r="AO17" s="133">
        <v>1</v>
      </c>
      <c r="AP17" s="153">
        <v>4</v>
      </c>
      <c r="AQ17" s="138">
        <v>0</v>
      </c>
      <c r="AR17" s="78">
        <v>0</v>
      </c>
      <c r="AS17" s="133">
        <v>1</v>
      </c>
      <c r="AT17" s="139">
        <v>1</v>
      </c>
      <c r="AU17" s="147">
        <v>1</v>
      </c>
      <c r="AV17" s="78">
        <v>1</v>
      </c>
      <c r="AW17" s="133">
        <v>1</v>
      </c>
      <c r="AX17" s="139">
        <v>1</v>
      </c>
      <c r="AY17" s="128">
        <f t="shared" si="4"/>
        <v>1</v>
      </c>
      <c r="AZ17" s="14">
        <f t="shared" si="5"/>
        <v>1</v>
      </c>
      <c r="BA17" s="15">
        <f t="shared" si="6"/>
        <v>3</v>
      </c>
      <c r="BB17" s="155">
        <f t="shared" si="7"/>
        <v>6</v>
      </c>
      <c r="BC17" s="163" t="s">
        <v>206</v>
      </c>
      <c r="BD17" s="161">
        <v>89</v>
      </c>
    </row>
    <row r="18" spans="1:56" ht="12.75">
      <c r="A18" s="112">
        <v>7</v>
      </c>
      <c r="B18" s="101" t="s">
        <v>126</v>
      </c>
      <c r="C18" s="101" t="s">
        <v>127</v>
      </c>
      <c r="D18" s="102">
        <v>1992</v>
      </c>
      <c r="E18" s="111" t="s">
        <v>113</v>
      </c>
      <c r="F18" s="99">
        <v>1</v>
      </c>
      <c r="G18" s="49">
        <v>1</v>
      </c>
      <c r="H18" s="50">
        <v>1</v>
      </c>
      <c r="I18" s="47">
        <v>1</v>
      </c>
      <c r="J18" s="77">
        <v>0</v>
      </c>
      <c r="K18" s="78">
        <v>0</v>
      </c>
      <c r="L18" s="46">
        <v>1</v>
      </c>
      <c r="M18" s="47">
        <v>2</v>
      </c>
      <c r="N18" s="45">
        <v>0</v>
      </c>
      <c r="O18" s="42">
        <v>0</v>
      </c>
      <c r="P18" s="46">
        <v>0</v>
      </c>
      <c r="Q18" s="47">
        <v>0</v>
      </c>
      <c r="R18" s="45">
        <v>1</v>
      </c>
      <c r="S18" s="42">
        <v>1</v>
      </c>
      <c r="T18" s="46">
        <v>1</v>
      </c>
      <c r="U18" s="47">
        <v>1</v>
      </c>
      <c r="V18" s="45">
        <v>0</v>
      </c>
      <c r="W18" s="42">
        <v>0</v>
      </c>
      <c r="X18" s="46">
        <v>1</v>
      </c>
      <c r="Y18" s="47">
        <v>1</v>
      </c>
      <c r="Z18" s="13">
        <f t="shared" si="0"/>
        <v>2</v>
      </c>
      <c r="AA18" s="14">
        <f t="shared" si="1"/>
        <v>2</v>
      </c>
      <c r="AB18" s="15">
        <f t="shared" si="2"/>
        <v>4</v>
      </c>
      <c r="AC18" s="16">
        <f t="shared" si="3"/>
        <v>5</v>
      </c>
      <c r="AD18" s="126" t="s">
        <v>211</v>
      </c>
      <c r="AE18" s="138">
        <v>0</v>
      </c>
      <c r="AF18" s="78">
        <v>0</v>
      </c>
      <c r="AG18" s="133">
        <v>0</v>
      </c>
      <c r="AH18" s="139">
        <v>0</v>
      </c>
      <c r="AI18" s="138">
        <v>0</v>
      </c>
      <c r="AJ18" s="78">
        <v>0</v>
      </c>
      <c r="AK18" s="133">
        <v>0</v>
      </c>
      <c r="AL18" s="139">
        <v>0</v>
      </c>
      <c r="AM18" s="147">
        <v>0</v>
      </c>
      <c r="AN18" s="78">
        <v>0</v>
      </c>
      <c r="AO18" s="133">
        <v>0</v>
      </c>
      <c r="AP18" s="153">
        <v>0</v>
      </c>
      <c r="AQ18" s="138">
        <v>0</v>
      </c>
      <c r="AR18" s="78">
        <v>0</v>
      </c>
      <c r="AS18" s="133">
        <v>1</v>
      </c>
      <c r="AT18" s="139">
        <v>5</v>
      </c>
      <c r="AU18" s="147">
        <v>1</v>
      </c>
      <c r="AV18" s="78">
        <v>2</v>
      </c>
      <c r="AW18" s="133">
        <v>1</v>
      </c>
      <c r="AX18" s="139">
        <v>1</v>
      </c>
      <c r="AY18" s="128">
        <f t="shared" si="4"/>
        <v>1</v>
      </c>
      <c r="AZ18" s="14">
        <f t="shared" si="5"/>
        <v>2</v>
      </c>
      <c r="BA18" s="15">
        <f t="shared" si="6"/>
        <v>2</v>
      </c>
      <c r="BB18" s="155">
        <f t="shared" si="7"/>
        <v>6</v>
      </c>
      <c r="BC18" s="163" t="s">
        <v>210</v>
      </c>
      <c r="BD18" s="161">
        <v>56</v>
      </c>
    </row>
    <row r="19" spans="1:56" ht="13.5" thickBot="1">
      <c r="A19" s="112">
        <v>8</v>
      </c>
      <c r="B19" s="101" t="s">
        <v>65</v>
      </c>
      <c r="C19" s="101" t="s">
        <v>156</v>
      </c>
      <c r="D19" s="102">
        <v>1992</v>
      </c>
      <c r="E19" s="111" t="s">
        <v>145</v>
      </c>
      <c r="F19" s="74">
        <v>1</v>
      </c>
      <c r="G19" s="75">
        <v>2</v>
      </c>
      <c r="H19" s="76">
        <v>1</v>
      </c>
      <c r="I19" s="44">
        <v>1</v>
      </c>
      <c r="J19" s="77">
        <v>0</v>
      </c>
      <c r="K19" s="78">
        <v>0</v>
      </c>
      <c r="L19" s="43">
        <v>1</v>
      </c>
      <c r="M19" s="44">
        <v>1</v>
      </c>
      <c r="N19" s="41">
        <v>0</v>
      </c>
      <c r="O19" s="48">
        <v>0</v>
      </c>
      <c r="P19" s="43">
        <v>1</v>
      </c>
      <c r="Q19" s="44">
        <v>3</v>
      </c>
      <c r="R19" s="41">
        <v>1</v>
      </c>
      <c r="S19" s="48">
        <v>1</v>
      </c>
      <c r="T19" s="43">
        <v>1</v>
      </c>
      <c r="U19" s="44">
        <v>1</v>
      </c>
      <c r="V19" s="41">
        <v>0</v>
      </c>
      <c r="W19" s="42">
        <v>0</v>
      </c>
      <c r="X19" s="43">
        <v>1</v>
      </c>
      <c r="Y19" s="44">
        <v>2</v>
      </c>
      <c r="Z19" s="13">
        <f t="shared" si="0"/>
        <v>2</v>
      </c>
      <c r="AA19" s="14">
        <f t="shared" si="1"/>
        <v>3</v>
      </c>
      <c r="AB19" s="15">
        <f t="shared" si="2"/>
        <v>5</v>
      </c>
      <c r="AC19" s="16">
        <f t="shared" si="3"/>
        <v>8</v>
      </c>
      <c r="AD19" s="126" t="s">
        <v>212</v>
      </c>
      <c r="AE19" s="138">
        <v>0</v>
      </c>
      <c r="AF19" s="78">
        <v>0</v>
      </c>
      <c r="AG19" s="133">
        <v>0</v>
      </c>
      <c r="AH19" s="139">
        <v>0</v>
      </c>
      <c r="AI19" s="138">
        <v>0</v>
      </c>
      <c r="AJ19" s="78">
        <v>0</v>
      </c>
      <c r="AK19" s="133">
        <v>0</v>
      </c>
      <c r="AL19" s="139">
        <v>0</v>
      </c>
      <c r="AM19" s="147">
        <v>0</v>
      </c>
      <c r="AN19" s="78">
        <v>0</v>
      </c>
      <c r="AO19" s="133">
        <v>1</v>
      </c>
      <c r="AP19" s="153">
        <v>1</v>
      </c>
      <c r="AQ19" s="138">
        <v>0</v>
      </c>
      <c r="AR19" s="78">
        <v>0</v>
      </c>
      <c r="AS19" s="133">
        <v>0</v>
      </c>
      <c r="AT19" s="139">
        <v>0</v>
      </c>
      <c r="AU19" s="147">
        <v>1</v>
      </c>
      <c r="AV19" s="78">
        <v>1</v>
      </c>
      <c r="AW19" s="133">
        <v>1</v>
      </c>
      <c r="AX19" s="139">
        <v>1</v>
      </c>
      <c r="AY19" s="128">
        <f t="shared" si="4"/>
        <v>1</v>
      </c>
      <c r="AZ19" s="14">
        <f t="shared" si="5"/>
        <v>1</v>
      </c>
      <c r="BA19" s="15">
        <f t="shared" si="6"/>
        <v>2</v>
      </c>
      <c r="BB19" s="155">
        <f t="shared" si="7"/>
        <v>2</v>
      </c>
      <c r="BC19" s="163" t="s">
        <v>208</v>
      </c>
      <c r="BD19" s="161">
        <v>71</v>
      </c>
    </row>
    <row r="20" spans="1:56" ht="12.75">
      <c r="A20" s="97">
        <v>9</v>
      </c>
      <c r="B20" s="104" t="s">
        <v>55</v>
      </c>
      <c r="C20" s="104" t="s">
        <v>73</v>
      </c>
      <c r="D20" s="105">
        <v>1993</v>
      </c>
      <c r="E20" s="110" t="s">
        <v>57</v>
      </c>
      <c r="F20" s="98">
        <v>1</v>
      </c>
      <c r="G20" s="72">
        <v>1</v>
      </c>
      <c r="H20" s="73">
        <v>1</v>
      </c>
      <c r="I20" s="39">
        <v>1</v>
      </c>
      <c r="J20" s="36">
        <v>0</v>
      </c>
      <c r="K20" s="40">
        <v>0</v>
      </c>
      <c r="L20" s="38">
        <v>0</v>
      </c>
      <c r="M20" s="39">
        <v>0</v>
      </c>
      <c r="N20" s="36">
        <v>0</v>
      </c>
      <c r="O20" s="40">
        <v>0</v>
      </c>
      <c r="P20" s="38">
        <v>0</v>
      </c>
      <c r="Q20" s="39">
        <v>0</v>
      </c>
      <c r="R20" s="36">
        <v>1</v>
      </c>
      <c r="S20" s="40">
        <v>2</v>
      </c>
      <c r="T20" s="38">
        <v>1</v>
      </c>
      <c r="U20" s="39">
        <v>1</v>
      </c>
      <c r="V20" s="36">
        <v>0</v>
      </c>
      <c r="W20" s="40">
        <v>0</v>
      </c>
      <c r="X20" s="38">
        <v>1</v>
      </c>
      <c r="Y20" s="39">
        <v>3</v>
      </c>
      <c r="Z20" s="13">
        <f t="shared" si="0"/>
        <v>2</v>
      </c>
      <c r="AA20" s="14">
        <f t="shared" si="1"/>
        <v>3</v>
      </c>
      <c r="AB20" s="15">
        <f t="shared" si="2"/>
        <v>3</v>
      </c>
      <c r="AC20" s="16">
        <f t="shared" si="3"/>
        <v>5</v>
      </c>
      <c r="AD20" s="126" t="s">
        <v>213</v>
      </c>
      <c r="AE20" s="134"/>
      <c r="AF20" s="135"/>
      <c r="AG20" s="136"/>
      <c r="AH20" s="137"/>
      <c r="AI20" s="134"/>
      <c r="AJ20" s="135"/>
      <c r="AK20" s="136"/>
      <c r="AL20" s="137"/>
      <c r="AM20" s="146"/>
      <c r="AN20" s="135"/>
      <c r="AO20" s="136"/>
      <c r="AP20" s="152"/>
      <c r="AQ20" s="134"/>
      <c r="AR20" s="135"/>
      <c r="AS20" s="136"/>
      <c r="AT20" s="137"/>
      <c r="AU20" s="146"/>
      <c r="AV20" s="135"/>
      <c r="AW20" s="136"/>
      <c r="AX20" s="137"/>
      <c r="AY20" s="128">
        <f t="shared" si="4"/>
        <v>0</v>
      </c>
      <c r="AZ20" s="14">
        <f t="shared" si="5"/>
        <v>0</v>
      </c>
      <c r="BA20" s="15">
        <f t="shared" si="6"/>
        <v>0</v>
      </c>
      <c r="BB20" s="155">
        <f t="shared" si="7"/>
        <v>0</v>
      </c>
      <c r="BC20" s="393"/>
      <c r="BD20" s="160">
        <v>50</v>
      </c>
    </row>
    <row r="21" spans="1:56" ht="12.75">
      <c r="A21" s="112">
        <v>10</v>
      </c>
      <c r="B21" s="101" t="s">
        <v>135</v>
      </c>
      <c r="C21" s="101" t="s">
        <v>136</v>
      </c>
      <c r="D21" s="102">
        <v>1992</v>
      </c>
      <c r="E21" s="111" t="s">
        <v>113</v>
      </c>
      <c r="F21" s="100">
        <v>1</v>
      </c>
      <c r="G21" s="58">
        <v>5</v>
      </c>
      <c r="H21" s="59">
        <v>1</v>
      </c>
      <c r="I21" s="60">
        <v>1</v>
      </c>
      <c r="J21" s="77">
        <v>0</v>
      </c>
      <c r="K21" s="78">
        <v>0</v>
      </c>
      <c r="L21" s="63">
        <v>0</v>
      </c>
      <c r="M21" s="60">
        <v>0</v>
      </c>
      <c r="N21" s="61">
        <v>0</v>
      </c>
      <c r="O21" s="62">
        <v>0</v>
      </c>
      <c r="P21" s="63">
        <v>0</v>
      </c>
      <c r="Q21" s="60">
        <v>0</v>
      </c>
      <c r="R21" s="61">
        <v>1</v>
      </c>
      <c r="S21" s="62">
        <v>2</v>
      </c>
      <c r="T21" s="63">
        <v>1</v>
      </c>
      <c r="U21" s="60">
        <v>1</v>
      </c>
      <c r="V21" s="61">
        <v>0</v>
      </c>
      <c r="W21" s="62">
        <v>0</v>
      </c>
      <c r="X21" s="63">
        <v>1</v>
      </c>
      <c r="Y21" s="60">
        <v>3</v>
      </c>
      <c r="Z21" s="13">
        <f t="shared" si="0"/>
        <v>2</v>
      </c>
      <c r="AA21" s="14">
        <f t="shared" si="1"/>
        <v>7</v>
      </c>
      <c r="AB21" s="15">
        <f t="shared" si="2"/>
        <v>3</v>
      </c>
      <c r="AC21" s="16">
        <f t="shared" si="3"/>
        <v>5</v>
      </c>
      <c r="AD21" s="126" t="s">
        <v>214</v>
      </c>
      <c r="AE21" s="138"/>
      <c r="AF21" s="78"/>
      <c r="AG21" s="133"/>
      <c r="AH21" s="139"/>
      <c r="AI21" s="138"/>
      <c r="AJ21" s="78"/>
      <c r="AK21" s="133"/>
      <c r="AL21" s="139"/>
      <c r="AM21" s="147"/>
      <c r="AN21" s="78"/>
      <c r="AO21" s="133"/>
      <c r="AP21" s="153"/>
      <c r="AQ21" s="138"/>
      <c r="AR21" s="78"/>
      <c r="AS21" s="133"/>
      <c r="AT21" s="139"/>
      <c r="AU21" s="147"/>
      <c r="AV21" s="78"/>
      <c r="AW21" s="133"/>
      <c r="AX21" s="139"/>
      <c r="AY21" s="128">
        <f t="shared" si="4"/>
        <v>0</v>
      </c>
      <c r="AZ21" s="14">
        <f t="shared" si="5"/>
        <v>0</v>
      </c>
      <c r="BA21" s="15">
        <f t="shared" si="6"/>
        <v>0</v>
      </c>
      <c r="BB21" s="155">
        <f t="shared" si="7"/>
        <v>0</v>
      </c>
      <c r="BC21" s="163"/>
      <c r="BD21" s="157">
        <v>44</v>
      </c>
    </row>
    <row r="22" spans="1:56" ht="12.75">
      <c r="A22" s="112">
        <v>11</v>
      </c>
      <c r="B22" s="101" t="s">
        <v>108</v>
      </c>
      <c r="C22" s="101" t="s">
        <v>107</v>
      </c>
      <c r="D22" s="102">
        <v>1194</v>
      </c>
      <c r="E22" s="207" t="s">
        <v>94</v>
      </c>
      <c r="F22" s="74">
        <v>1</v>
      </c>
      <c r="G22" s="75">
        <v>1</v>
      </c>
      <c r="H22" s="76">
        <v>1</v>
      </c>
      <c r="I22" s="44">
        <v>1</v>
      </c>
      <c r="J22" s="77">
        <v>0</v>
      </c>
      <c r="K22" s="78">
        <v>0</v>
      </c>
      <c r="L22" s="43">
        <v>0</v>
      </c>
      <c r="M22" s="44">
        <v>0</v>
      </c>
      <c r="N22" s="77">
        <v>0</v>
      </c>
      <c r="O22" s="78">
        <v>0</v>
      </c>
      <c r="P22" s="43">
        <v>0</v>
      </c>
      <c r="Q22" s="44">
        <v>0</v>
      </c>
      <c r="R22" s="77">
        <v>0</v>
      </c>
      <c r="S22" s="78">
        <v>0</v>
      </c>
      <c r="T22" s="43">
        <v>1</v>
      </c>
      <c r="U22" s="44">
        <v>2</v>
      </c>
      <c r="V22" s="77">
        <v>0</v>
      </c>
      <c r="W22" s="78">
        <v>0</v>
      </c>
      <c r="X22" s="43">
        <v>0</v>
      </c>
      <c r="Y22" s="44">
        <v>0</v>
      </c>
      <c r="Z22" s="13">
        <f t="shared" si="0"/>
        <v>1</v>
      </c>
      <c r="AA22" s="14">
        <f t="shared" si="1"/>
        <v>1</v>
      </c>
      <c r="AB22" s="15">
        <f t="shared" si="2"/>
        <v>2</v>
      </c>
      <c r="AC22" s="16">
        <f t="shared" si="3"/>
        <v>3</v>
      </c>
      <c r="AD22" s="126" t="s">
        <v>215</v>
      </c>
      <c r="AE22" s="138"/>
      <c r="AF22" s="78"/>
      <c r="AG22" s="133"/>
      <c r="AH22" s="139"/>
      <c r="AI22" s="138"/>
      <c r="AJ22" s="78"/>
      <c r="AK22" s="133"/>
      <c r="AL22" s="139"/>
      <c r="AM22" s="147"/>
      <c r="AN22" s="78"/>
      <c r="AO22" s="133"/>
      <c r="AP22" s="153"/>
      <c r="AQ22" s="138"/>
      <c r="AR22" s="78"/>
      <c r="AS22" s="133"/>
      <c r="AT22" s="139"/>
      <c r="AU22" s="147"/>
      <c r="AV22" s="78"/>
      <c r="AW22" s="133"/>
      <c r="AX22" s="139"/>
      <c r="AY22" s="128">
        <f t="shared" si="4"/>
        <v>0</v>
      </c>
      <c r="AZ22" s="14">
        <f t="shared" si="5"/>
        <v>0</v>
      </c>
      <c r="BA22" s="15">
        <f t="shared" si="6"/>
        <v>0</v>
      </c>
      <c r="BB22" s="155">
        <f t="shared" si="7"/>
        <v>0</v>
      </c>
      <c r="BC22" s="162"/>
      <c r="BD22" s="160">
        <v>39</v>
      </c>
    </row>
    <row r="23" spans="1:56" ht="12.75">
      <c r="A23" s="97">
        <v>12</v>
      </c>
      <c r="B23" s="101" t="s">
        <v>99</v>
      </c>
      <c r="C23" s="101" t="s">
        <v>180</v>
      </c>
      <c r="D23" s="102">
        <v>1993</v>
      </c>
      <c r="E23" s="111" t="s">
        <v>145</v>
      </c>
      <c r="F23" s="100">
        <v>0</v>
      </c>
      <c r="G23" s="58">
        <v>0</v>
      </c>
      <c r="H23" s="59">
        <v>1</v>
      </c>
      <c r="I23" s="60">
        <v>8</v>
      </c>
      <c r="J23" s="77">
        <v>0</v>
      </c>
      <c r="K23" s="78">
        <v>0</v>
      </c>
      <c r="L23" s="63">
        <v>0</v>
      </c>
      <c r="M23" s="60">
        <v>0</v>
      </c>
      <c r="N23" s="61">
        <v>0</v>
      </c>
      <c r="O23" s="62">
        <v>0</v>
      </c>
      <c r="P23" s="63">
        <v>0</v>
      </c>
      <c r="Q23" s="60">
        <v>0</v>
      </c>
      <c r="R23" s="61">
        <v>0</v>
      </c>
      <c r="S23" s="62">
        <v>0</v>
      </c>
      <c r="T23" s="63">
        <v>0</v>
      </c>
      <c r="U23" s="60">
        <v>0</v>
      </c>
      <c r="V23" s="61">
        <v>0</v>
      </c>
      <c r="W23" s="62">
        <v>0</v>
      </c>
      <c r="X23" s="63">
        <v>0</v>
      </c>
      <c r="Y23" s="60">
        <v>0</v>
      </c>
      <c r="Z23" s="13">
        <f t="shared" si="0"/>
        <v>0</v>
      </c>
      <c r="AA23" s="14">
        <f t="shared" si="1"/>
        <v>0</v>
      </c>
      <c r="AB23" s="15">
        <f t="shared" si="2"/>
        <v>1</v>
      </c>
      <c r="AC23" s="16">
        <f t="shared" si="3"/>
        <v>8</v>
      </c>
      <c r="AD23" s="126" t="s">
        <v>216</v>
      </c>
      <c r="AE23" s="138"/>
      <c r="AF23" s="78"/>
      <c r="AG23" s="133"/>
      <c r="AH23" s="139"/>
      <c r="AI23" s="138"/>
      <c r="AJ23" s="78"/>
      <c r="AK23" s="133"/>
      <c r="AL23" s="139"/>
      <c r="AM23" s="147"/>
      <c r="AN23" s="78"/>
      <c r="AO23" s="133"/>
      <c r="AP23" s="153"/>
      <c r="AQ23" s="138"/>
      <c r="AR23" s="78"/>
      <c r="AS23" s="133"/>
      <c r="AT23" s="139"/>
      <c r="AU23" s="147"/>
      <c r="AV23" s="78"/>
      <c r="AW23" s="133"/>
      <c r="AX23" s="139"/>
      <c r="AY23" s="128">
        <f t="shared" si="4"/>
        <v>0</v>
      </c>
      <c r="AZ23" s="14">
        <f t="shared" si="5"/>
        <v>0</v>
      </c>
      <c r="BA23" s="15">
        <f t="shared" si="6"/>
        <v>0</v>
      </c>
      <c r="BB23" s="155">
        <f t="shared" si="7"/>
        <v>0</v>
      </c>
      <c r="BC23" s="163"/>
      <c r="BD23" s="157">
        <v>35</v>
      </c>
    </row>
    <row r="24" spans="1:56" ht="12.75">
      <c r="A24" s="112">
        <v>13</v>
      </c>
      <c r="B24" s="101" t="s">
        <v>152</v>
      </c>
      <c r="C24" s="101" t="s">
        <v>153</v>
      </c>
      <c r="D24" s="102">
        <v>1994</v>
      </c>
      <c r="E24" s="111" t="s">
        <v>145</v>
      </c>
      <c r="F24" s="99">
        <v>0</v>
      </c>
      <c r="G24" s="49">
        <v>0</v>
      </c>
      <c r="H24" s="50">
        <v>0</v>
      </c>
      <c r="I24" s="47">
        <v>0</v>
      </c>
      <c r="J24" s="77">
        <v>0</v>
      </c>
      <c r="K24" s="78">
        <v>0</v>
      </c>
      <c r="L24" s="46">
        <v>0</v>
      </c>
      <c r="M24" s="47">
        <v>0</v>
      </c>
      <c r="N24" s="45">
        <v>0</v>
      </c>
      <c r="O24" s="42">
        <v>0</v>
      </c>
      <c r="P24" s="46">
        <v>0</v>
      </c>
      <c r="Q24" s="47">
        <v>0</v>
      </c>
      <c r="R24" s="45">
        <v>0</v>
      </c>
      <c r="S24" s="42">
        <v>0</v>
      </c>
      <c r="T24" s="46">
        <v>0</v>
      </c>
      <c r="U24" s="47">
        <v>0</v>
      </c>
      <c r="V24" s="45">
        <v>0</v>
      </c>
      <c r="W24" s="42">
        <v>0</v>
      </c>
      <c r="X24" s="46">
        <v>0</v>
      </c>
      <c r="Y24" s="47">
        <v>0</v>
      </c>
      <c r="Z24" s="13">
        <f t="shared" si="0"/>
        <v>0</v>
      </c>
      <c r="AA24" s="14">
        <f t="shared" si="1"/>
        <v>0</v>
      </c>
      <c r="AB24" s="15">
        <f t="shared" si="2"/>
        <v>0</v>
      </c>
      <c r="AC24" s="16">
        <f t="shared" si="3"/>
        <v>0</v>
      </c>
      <c r="AD24" s="126" t="s">
        <v>217</v>
      </c>
      <c r="AE24" s="138"/>
      <c r="AF24" s="78"/>
      <c r="AG24" s="133"/>
      <c r="AH24" s="139"/>
      <c r="AI24" s="138"/>
      <c r="AJ24" s="78"/>
      <c r="AK24" s="133"/>
      <c r="AL24" s="139"/>
      <c r="AM24" s="147"/>
      <c r="AN24" s="78"/>
      <c r="AO24" s="133"/>
      <c r="AP24" s="153"/>
      <c r="AQ24" s="138"/>
      <c r="AR24" s="78"/>
      <c r="AS24" s="133"/>
      <c r="AT24" s="139"/>
      <c r="AU24" s="147"/>
      <c r="AV24" s="78"/>
      <c r="AW24" s="133"/>
      <c r="AX24" s="139"/>
      <c r="AY24" s="128">
        <f t="shared" si="4"/>
        <v>0</v>
      </c>
      <c r="AZ24" s="14">
        <f t="shared" si="5"/>
        <v>0</v>
      </c>
      <c r="BA24" s="15">
        <f t="shared" si="6"/>
        <v>0</v>
      </c>
      <c r="BB24" s="155">
        <f t="shared" si="7"/>
        <v>0</v>
      </c>
      <c r="BC24" s="162"/>
      <c r="BD24" s="157">
        <v>31</v>
      </c>
    </row>
    <row r="25" spans="1:56" ht="12.75">
      <c r="A25" s="112">
        <v>14</v>
      </c>
      <c r="B25" s="101" t="s">
        <v>143</v>
      </c>
      <c r="C25" s="101" t="s">
        <v>144</v>
      </c>
      <c r="D25" s="102">
        <v>1993</v>
      </c>
      <c r="E25" s="111" t="s">
        <v>145</v>
      </c>
      <c r="F25" s="99"/>
      <c r="G25" s="49"/>
      <c r="H25" s="50"/>
      <c r="I25" s="47"/>
      <c r="J25" s="77"/>
      <c r="K25" s="78"/>
      <c r="L25" s="46"/>
      <c r="M25" s="47"/>
      <c r="N25" s="45"/>
      <c r="O25" s="42"/>
      <c r="P25" s="46"/>
      <c r="Q25" s="47"/>
      <c r="R25" s="45"/>
      <c r="S25" s="42"/>
      <c r="T25" s="46"/>
      <c r="U25" s="47"/>
      <c r="V25" s="45"/>
      <c r="W25" s="42"/>
      <c r="X25" s="46"/>
      <c r="Y25" s="47"/>
      <c r="Z25" s="13">
        <f t="shared" si="0"/>
        <v>0</v>
      </c>
      <c r="AA25" s="14">
        <f t="shared" si="1"/>
        <v>0</v>
      </c>
      <c r="AB25" s="15">
        <f t="shared" si="2"/>
        <v>0</v>
      </c>
      <c r="AC25" s="16">
        <f t="shared" si="3"/>
        <v>0</v>
      </c>
      <c r="AD25" s="126" t="s">
        <v>218</v>
      </c>
      <c r="AE25" s="138"/>
      <c r="AF25" s="78"/>
      <c r="AG25" s="133"/>
      <c r="AH25" s="139"/>
      <c r="AI25" s="138"/>
      <c r="AJ25" s="78"/>
      <c r="AK25" s="133"/>
      <c r="AL25" s="139"/>
      <c r="AM25" s="147"/>
      <c r="AN25" s="78"/>
      <c r="AO25" s="133"/>
      <c r="AP25" s="153"/>
      <c r="AQ25" s="138"/>
      <c r="AR25" s="78"/>
      <c r="AS25" s="133"/>
      <c r="AT25" s="139"/>
      <c r="AU25" s="147"/>
      <c r="AV25" s="78"/>
      <c r="AW25" s="133"/>
      <c r="AX25" s="139"/>
      <c r="AY25" s="128">
        <f t="shared" si="4"/>
        <v>0</v>
      </c>
      <c r="AZ25" s="14">
        <f t="shared" si="5"/>
        <v>0</v>
      </c>
      <c r="BA25" s="15">
        <f t="shared" si="6"/>
        <v>0</v>
      </c>
      <c r="BB25" s="155">
        <f t="shared" si="7"/>
        <v>0</v>
      </c>
      <c r="BC25" s="163"/>
      <c r="BD25" s="157">
        <v>28</v>
      </c>
    </row>
    <row r="28" spans="1:56" ht="11.25">
      <c r="A28" s="279"/>
      <c r="B28" s="279"/>
      <c r="C28" s="279"/>
      <c r="D28" s="280"/>
      <c r="E28" s="280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</row>
    <row r="29" spans="1:56" ht="12.75">
      <c r="A29" s="284"/>
      <c r="B29" s="285"/>
      <c r="C29" s="285"/>
      <c r="D29" s="286"/>
      <c r="E29" s="286"/>
      <c r="F29" s="287"/>
      <c r="G29" s="288"/>
      <c r="H29" s="284"/>
      <c r="I29" s="288"/>
      <c r="J29" s="284"/>
      <c r="K29" s="288"/>
      <c r="L29" s="284"/>
      <c r="M29" s="288"/>
      <c r="N29" s="284"/>
      <c r="O29" s="288"/>
      <c r="P29" s="284"/>
      <c r="Q29" s="288"/>
      <c r="R29" s="284"/>
      <c r="S29" s="288"/>
      <c r="T29" s="284"/>
      <c r="U29" s="288"/>
      <c r="V29" s="284"/>
      <c r="W29" s="288"/>
      <c r="X29" s="284"/>
      <c r="Y29" s="288"/>
      <c r="Z29" s="289"/>
      <c r="AA29" s="290"/>
      <c r="AB29" s="289"/>
      <c r="AC29" s="290"/>
      <c r="AD29" s="291"/>
      <c r="AE29" s="284"/>
      <c r="AF29" s="288"/>
      <c r="AG29" s="284"/>
      <c r="AH29" s="288"/>
      <c r="AI29" s="284"/>
      <c r="AJ29" s="288"/>
      <c r="AK29" s="284"/>
      <c r="AL29" s="288"/>
      <c r="AM29" s="284"/>
      <c r="AN29" s="288"/>
      <c r="AO29" s="284"/>
      <c r="AP29" s="288"/>
      <c r="AQ29" s="284"/>
      <c r="AR29" s="288"/>
      <c r="AS29" s="284"/>
      <c r="AT29" s="288"/>
      <c r="AU29" s="284"/>
      <c r="AV29" s="288"/>
      <c r="AW29" s="284"/>
      <c r="AX29" s="288"/>
      <c r="AY29" s="289"/>
      <c r="AZ29" s="290"/>
      <c r="BA29" s="289"/>
      <c r="BB29" s="290"/>
      <c r="BC29" s="292"/>
      <c r="BD29" s="288"/>
    </row>
    <row r="30" spans="1:56" ht="12.75">
      <c r="A30" s="287"/>
      <c r="B30" s="285"/>
      <c r="C30" s="285"/>
      <c r="D30" s="286"/>
      <c r="E30" s="286"/>
      <c r="F30" s="287"/>
      <c r="G30" s="288"/>
      <c r="H30" s="284"/>
      <c r="I30" s="288"/>
      <c r="J30" s="284"/>
      <c r="K30" s="288"/>
      <c r="L30" s="284"/>
      <c r="M30" s="288"/>
      <c r="N30" s="284"/>
      <c r="O30" s="288"/>
      <c r="P30" s="284"/>
      <c r="Q30" s="288"/>
      <c r="R30" s="284"/>
      <c r="S30" s="288"/>
      <c r="T30" s="284"/>
      <c r="U30" s="288"/>
      <c r="V30" s="284"/>
      <c r="W30" s="288"/>
      <c r="X30" s="284"/>
      <c r="Y30" s="288"/>
      <c r="Z30" s="289"/>
      <c r="AA30" s="290"/>
      <c r="AB30" s="289"/>
      <c r="AC30" s="290"/>
      <c r="AD30" s="291"/>
      <c r="AE30" s="284"/>
      <c r="AF30" s="288"/>
      <c r="AG30" s="284"/>
      <c r="AH30" s="288"/>
      <c r="AI30" s="284"/>
      <c r="AJ30" s="288"/>
      <c r="AK30" s="284"/>
      <c r="AL30" s="288"/>
      <c r="AM30" s="284"/>
      <c r="AN30" s="288"/>
      <c r="AO30" s="284"/>
      <c r="AP30" s="288"/>
      <c r="AQ30" s="284"/>
      <c r="AR30" s="288"/>
      <c r="AS30" s="284"/>
      <c r="AT30" s="288"/>
      <c r="AU30" s="284"/>
      <c r="AV30" s="288"/>
      <c r="AW30" s="284"/>
      <c r="AX30" s="288"/>
      <c r="AY30" s="289"/>
      <c r="AZ30" s="290"/>
      <c r="BA30" s="289"/>
      <c r="BB30" s="290"/>
      <c r="BC30" s="292"/>
      <c r="BD30" s="288"/>
    </row>
    <row r="31" spans="1:56" ht="12.75">
      <c r="A31" s="287"/>
      <c r="B31" s="285"/>
      <c r="C31" s="285"/>
      <c r="D31" s="286"/>
      <c r="E31" s="286"/>
      <c r="F31" s="287"/>
      <c r="G31" s="288"/>
      <c r="H31" s="284"/>
      <c r="I31" s="288"/>
      <c r="J31" s="284"/>
      <c r="K31" s="288"/>
      <c r="L31" s="284"/>
      <c r="M31" s="288"/>
      <c r="N31" s="284"/>
      <c r="O31" s="288"/>
      <c r="P31" s="284"/>
      <c r="Q31" s="288"/>
      <c r="R31" s="284"/>
      <c r="S31" s="288"/>
      <c r="T31" s="284"/>
      <c r="U31" s="288"/>
      <c r="V31" s="284"/>
      <c r="W31" s="288"/>
      <c r="X31" s="284"/>
      <c r="Y31" s="288"/>
      <c r="Z31" s="289"/>
      <c r="AA31" s="290"/>
      <c r="AB31" s="289"/>
      <c r="AC31" s="290"/>
      <c r="AD31" s="291"/>
      <c r="AE31" s="284"/>
      <c r="AF31" s="288"/>
      <c r="AG31" s="284"/>
      <c r="AH31" s="288"/>
      <c r="AI31" s="284"/>
      <c r="AJ31" s="288"/>
      <c r="AK31" s="284"/>
      <c r="AL31" s="288"/>
      <c r="AM31" s="284"/>
      <c r="AN31" s="288"/>
      <c r="AO31" s="284"/>
      <c r="AP31" s="288"/>
      <c r="AQ31" s="284"/>
      <c r="AR31" s="288"/>
      <c r="AS31" s="284"/>
      <c r="AT31" s="288"/>
      <c r="AU31" s="284"/>
      <c r="AV31" s="288"/>
      <c r="AW31" s="284"/>
      <c r="AX31" s="288"/>
      <c r="AY31" s="289"/>
      <c r="AZ31" s="290"/>
      <c r="BA31" s="289"/>
      <c r="BB31" s="290"/>
      <c r="BC31" s="292"/>
      <c r="BD31" s="288"/>
    </row>
    <row r="32" spans="1:56" ht="12.75">
      <c r="A32" s="287"/>
      <c r="B32" s="285"/>
      <c r="C32" s="285"/>
      <c r="D32" s="286"/>
      <c r="E32" s="286"/>
      <c r="F32" s="287"/>
      <c r="G32" s="288"/>
      <c r="H32" s="284"/>
      <c r="I32" s="288"/>
      <c r="J32" s="284"/>
      <c r="K32" s="288"/>
      <c r="L32" s="284"/>
      <c r="M32" s="288"/>
      <c r="N32" s="284"/>
      <c r="O32" s="288"/>
      <c r="P32" s="284"/>
      <c r="Q32" s="288"/>
      <c r="R32" s="284"/>
      <c r="S32" s="288"/>
      <c r="T32" s="284"/>
      <c r="U32" s="288"/>
      <c r="V32" s="284"/>
      <c r="W32" s="288"/>
      <c r="X32" s="284"/>
      <c r="Y32" s="288"/>
      <c r="Z32" s="289"/>
      <c r="AA32" s="290"/>
      <c r="AB32" s="289"/>
      <c r="AC32" s="290"/>
      <c r="AD32" s="291"/>
      <c r="AE32" s="284"/>
      <c r="AF32" s="288"/>
      <c r="AG32" s="284"/>
      <c r="AH32" s="288"/>
      <c r="AI32" s="284"/>
      <c r="AJ32" s="288"/>
      <c r="AK32" s="284"/>
      <c r="AL32" s="288"/>
      <c r="AM32" s="284"/>
      <c r="AN32" s="288"/>
      <c r="AO32" s="284"/>
      <c r="AP32" s="288"/>
      <c r="AQ32" s="284"/>
      <c r="AR32" s="288"/>
      <c r="AS32" s="284"/>
      <c r="AT32" s="288"/>
      <c r="AU32" s="284"/>
      <c r="AV32" s="288"/>
      <c r="AW32" s="284"/>
      <c r="AX32" s="288"/>
      <c r="AY32" s="289"/>
      <c r="AZ32" s="290"/>
      <c r="BA32" s="289"/>
      <c r="BB32" s="290"/>
      <c r="BC32" s="292"/>
      <c r="BD32" s="288"/>
    </row>
    <row r="33" spans="1:56" ht="12.75">
      <c r="A33" s="284"/>
      <c r="B33" s="285"/>
      <c r="C33" s="285"/>
      <c r="D33" s="286"/>
      <c r="E33" s="286"/>
      <c r="F33" s="287"/>
      <c r="G33" s="288"/>
      <c r="H33" s="284"/>
      <c r="I33" s="288"/>
      <c r="J33" s="284"/>
      <c r="K33" s="288"/>
      <c r="L33" s="284"/>
      <c r="M33" s="288"/>
      <c r="N33" s="284"/>
      <c r="O33" s="288"/>
      <c r="P33" s="284"/>
      <c r="Q33" s="288"/>
      <c r="R33" s="284"/>
      <c r="S33" s="288"/>
      <c r="T33" s="284"/>
      <c r="U33" s="288"/>
      <c r="V33" s="284"/>
      <c r="W33" s="288"/>
      <c r="X33" s="284"/>
      <c r="Y33" s="288"/>
      <c r="Z33" s="289"/>
      <c r="AA33" s="290"/>
      <c r="AB33" s="289"/>
      <c r="AC33" s="290"/>
      <c r="AD33" s="291"/>
      <c r="AE33" s="284"/>
      <c r="AF33" s="288"/>
      <c r="AG33" s="284"/>
      <c r="AH33" s="288"/>
      <c r="AI33" s="284"/>
      <c r="AJ33" s="288"/>
      <c r="AK33" s="284"/>
      <c r="AL33" s="288"/>
      <c r="AM33" s="284"/>
      <c r="AN33" s="288"/>
      <c r="AO33" s="284"/>
      <c r="AP33" s="288"/>
      <c r="AQ33" s="284"/>
      <c r="AR33" s="288"/>
      <c r="AS33" s="284"/>
      <c r="AT33" s="288"/>
      <c r="AU33" s="284"/>
      <c r="AV33" s="288"/>
      <c r="AW33" s="284"/>
      <c r="AX33" s="288"/>
      <c r="AY33" s="289"/>
      <c r="AZ33" s="290"/>
      <c r="BA33" s="289"/>
      <c r="BB33" s="290"/>
      <c r="BC33" s="292"/>
      <c r="BD33" s="288"/>
    </row>
    <row r="34" spans="1:56" ht="12.75">
      <c r="A34" s="287"/>
      <c r="B34" s="285"/>
      <c r="C34" s="285"/>
      <c r="D34" s="286"/>
      <c r="E34" s="286"/>
      <c r="F34" s="287"/>
      <c r="G34" s="288"/>
      <c r="H34" s="284"/>
      <c r="I34" s="288"/>
      <c r="J34" s="284"/>
      <c r="K34" s="288"/>
      <c r="L34" s="284"/>
      <c r="M34" s="288"/>
      <c r="N34" s="284"/>
      <c r="O34" s="288"/>
      <c r="P34" s="284"/>
      <c r="Q34" s="288"/>
      <c r="R34" s="284"/>
      <c r="S34" s="288"/>
      <c r="T34" s="284"/>
      <c r="U34" s="288"/>
      <c r="V34" s="284"/>
      <c r="W34" s="288"/>
      <c r="X34" s="284"/>
      <c r="Y34" s="288"/>
      <c r="Z34" s="289"/>
      <c r="AA34" s="290"/>
      <c r="AB34" s="289"/>
      <c r="AC34" s="290"/>
      <c r="AD34" s="291"/>
      <c r="AE34" s="284"/>
      <c r="AF34" s="288"/>
      <c r="AG34" s="284"/>
      <c r="AH34" s="288"/>
      <c r="AI34" s="284"/>
      <c r="AJ34" s="288"/>
      <c r="AK34" s="284"/>
      <c r="AL34" s="288"/>
      <c r="AM34" s="284"/>
      <c r="AN34" s="288"/>
      <c r="AO34" s="284"/>
      <c r="AP34" s="288"/>
      <c r="AQ34" s="284"/>
      <c r="AR34" s="288"/>
      <c r="AS34" s="284"/>
      <c r="AT34" s="288"/>
      <c r="AU34" s="284"/>
      <c r="AV34" s="288"/>
      <c r="AW34" s="284"/>
      <c r="AX34" s="288"/>
      <c r="AY34" s="289"/>
      <c r="AZ34" s="290"/>
      <c r="BA34" s="289"/>
      <c r="BB34" s="290"/>
      <c r="BC34" s="292"/>
      <c r="BD34" s="288"/>
    </row>
    <row r="35" spans="1:56" ht="11.25">
      <c r="A35" s="281"/>
      <c r="B35" s="281"/>
      <c r="C35" s="281"/>
      <c r="D35" s="282"/>
      <c r="E35" s="282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3"/>
    </row>
    <row r="36" spans="1:56" ht="11.25">
      <c r="A36" s="20"/>
      <c r="B36" s="20"/>
      <c r="C36" s="20"/>
      <c r="D36" s="25"/>
      <c r="E36" s="2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79"/>
    </row>
    <row r="37" spans="1:56" ht="13.5" thickBot="1">
      <c r="A37" s="20"/>
      <c r="B37" s="28"/>
      <c r="C37" s="28"/>
      <c r="D37" s="25"/>
      <c r="E37" s="25"/>
      <c r="F37" s="29" t="s">
        <v>23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0"/>
      <c r="AE37" s="29" t="s">
        <v>24</v>
      </c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20"/>
      <c r="BD37" s="20"/>
    </row>
    <row r="38" spans="1:56" ht="13.5" customHeight="1" thickBot="1">
      <c r="A38" s="20"/>
      <c r="B38" s="233" t="str">
        <f>CONCATENATE($C$4," pogrupis")</f>
        <v>C pogrupis</v>
      </c>
      <c r="C38" s="70"/>
      <c r="D38" s="95"/>
      <c r="E38" s="25"/>
      <c r="F38" s="418" t="s">
        <v>8</v>
      </c>
      <c r="G38" s="419"/>
      <c r="H38" s="419"/>
      <c r="I38" s="420"/>
      <c r="J38" s="412" t="s">
        <v>9</v>
      </c>
      <c r="K38" s="413"/>
      <c r="L38" s="413"/>
      <c r="M38" s="414"/>
      <c r="N38" s="412" t="s">
        <v>10</v>
      </c>
      <c r="O38" s="413"/>
      <c r="P38" s="413"/>
      <c r="Q38" s="414"/>
      <c r="R38" s="412" t="s">
        <v>47</v>
      </c>
      <c r="S38" s="413"/>
      <c r="T38" s="413"/>
      <c r="U38" s="414"/>
      <c r="V38" s="412" t="s">
        <v>48</v>
      </c>
      <c r="W38" s="413"/>
      <c r="X38" s="413"/>
      <c r="Y38" s="414"/>
      <c r="Z38" s="415" t="s">
        <v>13</v>
      </c>
      <c r="AA38" s="416"/>
      <c r="AB38" s="416"/>
      <c r="AC38" s="417"/>
      <c r="AD38" s="116"/>
      <c r="AE38" s="412" t="s">
        <v>8</v>
      </c>
      <c r="AF38" s="413"/>
      <c r="AG38" s="413"/>
      <c r="AH38" s="414"/>
      <c r="AI38" s="412" t="s">
        <v>9</v>
      </c>
      <c r="AJ38" s="413"/>
      <c r="AK38" s="413"/>
      <c r="AL38" s="414"/>
      <c r="AM38" s="412" t="s">
        <v>10</v>
      </c>
      <c r="AN38" s="413"/>
      <c r="AO38" s="413"/>
      <c r="AP38" s="414"/>
      <c r="AQ38" s="412" t="s">
        <v>47</v>
      </c>
      <c r="AR38" s="413"/>
      <c r="AS38" s="413"/>
      <c r="AT38" s="414"/>
      <c r="AU38" s="412" t="s">
        <v>48</v>
      </c>
      <c r="AV38" s="413"/>
      <c r="AW38" s="413"/>
      <c r="AX38" s="414"/>
      <c r="AY38" s="415" t="s">
        <v>13</v>
      </c>
      <c r="AZ38" s="416"/>
      <c r="BA38" s="416"/>
      <c r="BB38" s="421"/>
      <c r="BC38" s="20"/>
      <c r="BD38" s="20"/>
    </row>
    <row r="39" spans="1:56" ht="12" thickBot="1">
      <c r="A39" s="338" t="s">
        <v>14</v>
      </c>
      <c r="B39" s="339" t="s">
        <v>15</v>
      </c>
      <c r="C39" s="336" t="s">
        <v>16</v>
      </c>
      <c r="D39" s="336" t="s">
        <v>51</v>
      </c>
      <c r="E39" s="337" t="s">
        <v>50</v>
      </c>
      <c r="F39" s="145" t="s">
        <v>17</v>
      </c>
      <c r="G39" s="130" t="s">
        <v>19</v>
      </c>
      <c r="H39" s="131" t="s">
        <v>18</v>
      </c>
      <c r="I39" s="150" t="s">
        <v>19</v>
      </c>
      <c r="J39" s="149" t="s">
        <v>17</v>
      </c>
      <c r="K39" s="130" t="s">
        <v>19</v>
      </c>
      <c r="L39" s="131" t="s">
        <v>18</v>
      </c>
      <c r="M39" s="150" t="s">
        <v>19</v>
      </c>
      <c r="N39" s="149" t="s">
        <v>17</v>
      </c>
      <c r="O39" s="130" t="s">
        <v>19</v>
      </c>
      <c r="P39" s="131" t="s">
        <v>18</v>
      </c>
      <c r="Q39" s="150" t="s">
        <v>19</v>
      </c>
      <c r="R39" s="149" t="s">
        <v>17</v>
      </c>
      <c r="S39" s="130" t="s">
        <v>19</v>
      </c>
      <c r="T39" s="131" t="s">
        <v>18</v>
      </c>
      <c r="U39" s="150" t="s">
        <v>19</v>
      </c>
      <c r="V39" s="149" t="s">
        <v>17</v>
      </c>
      <c r="W39" s="130" t="s">
        <v>19</v>
      </c>
      <c r="X39" s="131" t="s">
        <v>18</v>
      </c>
      <c r="Y39" s="150" t="s">
        <v>19</v>
      </c>
      <c r="Z39" s="145" t="s">
        <v>17</v>
      </c>
      <c r="AA39" s="130" t="s">
        <v>19</v>
      </c>
      <c r="AB39" s="131" t="s">
        <v>18</v>
      </c>
      <c r="AC39" s="132" t="s">
        <v>19</v>
      </c>
      <c r="AD39" s="347" t="s">
        <v>4</v>
      </c>
      <c r="AE39" s="172" t="s">
        <v>17</v>
      </c>
      <c r="AF39" s="168" t="s">
        <v>19</v>
      </c>
      <c r="AG39" s="173" t="s">
        <v>18</v>
      </c>
      <c r="AH39" s="171" t="s">
        <v>19</v>
      </c>
      <c r="AI39" s="172" t="s">
        <v>17</v>
      </c>
      <c r="AJ39" s="168" t="s">
        <v>19</v>
      </c>
      <c r="AK39" s="173" t="s">
        <v>18</v>
      </c>
      <c r="AL39" s="171" t="s">
        <v>19</v>
      </c>
      <c r="AM39" s="172" t="s">
        <v>17</v>
      </c>
      <c r="AN39" s="168" t="s">
        <v>19</v>
      </c>
      <c r="AO39" s="173" t="s">
        <v>18</v>
      </c>
      <c r="AP39" s="171" t="s">
        <v>19</v>
      </c>
      <c r="AQ39" s="172" t="s">
        <v>17</v>
      </c>
      <c r="AR39" s="168" t="s">
        <v>19</v>
      </c>
      <c r="AS39" s="173" t="s">
        <v>18</v>
      </c>
      <c r="AT39" s="171" t="s">
        <v>19</v>
      </c>
      <c r="AU39" s="172" t="s">
        <v>17</v>
      </c>
      <c r="AV39" s="168" t="s">
        <v>19</v>
      </c>
      <c r="AW39" s="173" t="s">
        <v>18</v>
      </c>
      <c r="AX39" s="171" t="s">
        <v>19</v>
      </c>
      <c r="AY39" s="169" t="s">
        <v>17</v>
      </c>
      <c r="AZ39" s="168" t="s">
        <v>19</v>
      </c>
      <c r="BA39" s="169" t="s">
        <v>18</v>
      </c>
      <c r="BB39" s="171" t="s">
        <v>19</v>
      </c>
      <c r="BC39" s="165" t="s">
        <v>4</v>
      </c>
      <c r="BD39" s="170" t="s">
        <v>22</v>
      </c>
    </row>
    <row r="40" spans="1:56" ht="12.75">
      <c r="A40" s="340">
        <v>5</v>
      </c>
      <c r="B40" s="205" t="s">
        <v>162</v>
      </c>
      <c r="C40" s="205" t="s">
        <v>163</v>
      </c>
      <c r="D40" s="267">
        <v>1992</v>
      </c>
      <c r="E40" s="332" t="s">
        <v>151</v>
      </c>
      <c r="F40" s="345">
        <v>1</v>
      </c>
      <c r="G40" s="314">
        <v>1</v>
      </c>
      <c r="H40" s="315">
        <v>1</v>
      </c>
      <c r="I40" s="316">
        <v>1</v>
      </c>
      <c r="J40" s="320">
        <v>1</v>
      </c>
      <c r="K40" s="321">
        <v>2</v>
      </c>
      <c r="L40" s="322">
        <v>1</v>
      </c>
      <c r="M40" s="316">
        <v>2</v>
      </c>
      <c r="N40" s="320">
        <v>0</v>
      </c>
      <c r="O40" s="321">
        <v>0</v>
      </c>
      <c r="P40" s="322">
        <v>1</v>
      </c>
      <c r="Q40" s="316">
        <v>1</v>
      </c>
      <c r="R40" s="320">
        <v>0</v>
      </c>
      <c r="S40" s="321">
        <v>0</v>
      </c>
      <c r="T40" s="322">
        <v>1</v>
      </c>
      <c r="U40" s="316">
        <v>1</v>
      </c>
      <c r="V40" s="320">
        <v>0</v>
      </c>
      <c r="W40" s="321">
        <v>0</v>
      </c>
      <c r="X40" s="322">
        <v>1</v>
      </c>
      <c r="Y40" s="316">
        <v>2</v>
      </c>
      <c r="Z40" s="325">
        <f aca="true" t="shared" si="8" ref="Z40:AC46">F40+J40+N40+R40+V40</f>
        <v>2</v>
      </c>
      <c r="AA40" s="326">
        <f t="shared" si="8"/>
        <v>3</v>
      </c>
      <c r="AB40" s="327">
        <f t="shared" si="8"/>
        <v>5</v>
      </c>
      <c r="AC40" s="328">
        <f t="shared" si="8"/>
        <v>7</v>
      </c>
      <c r="AD40" s="348" t="s">
        <v>204</v>
      </c>
      <c r="AE40" s="320">
        <v>0</v>
      </c>
      <c r="AF40" s="321">
        <v>0</v>
      </c>
      <c r="AG40" s="322">
        <v>1</v>
      </c>
      <c r="AH40" s="316">
        <v>1</v>
      </c>
      <c r="AI40" s="320">
        <v>1</v>
      </c>
      <c r="AJ40" s="321">
        <v>3</v>
      </c>
      <c r="AK40" s="322">
        <v>1</v>
      </c>
      <c r="AL40" s="316">
        <v>3</v>
      </c>
      <c r="AM40" s="320">
        <v>0</v>
      </c>
      <c r="AN40" s="321">
        <v>0</v>
      </c>
      <c r="AO40" s="322">
        <v>1</v>
      </c>
      <c r="AP40" s="316">
        <v>1</v>
      </c>
      <c r="AQ40" s="320">
        <v>0</v>
      </c>
      <c r="AR40" s="321">
        <v>0</v>
      </c>
      <c r="AS40" s="322">
        <v>1</v>
      </c>
      <c r="AT40" s="316">
        <v>1</v>
      </c>
      <c r="AU40" s="320">
        <v>1</v>
      </c>
      <c r="AV40" s="321">
        <v>1</v>
      </c>
      <c r="AW40" s="322">
        <v>1</v>
      </c>
      <c r="AX40" s="316">
        <v>1</v>
      </c>
      <c r="AY40" s="325">
        <f aca="true" t="shared" si="9" ref="AY40:BB46">AE40+AI40+AM40+AQ40+AU40</f>
        <v>2</v>
      </c>
      <c r="AZ40" s="326">
        <f t="shared" si="9"/>
        <v>4</v>
      </c>
      <c r="BA40" s="327">
        <f t="shared" si="9"/>
        <v>5</v>
      </c>
      <c r="BB40" s="328">
        <f t="shared" si="9"/>
        <v>7</v>
      </c>
      <c r="BC40" s="394" t="s">
        <v>204</v>
      </c>
      <c r="BD40" s="355">
        <v>100</v>
      </c>
    </row>
    <row r="41" spans="1:56" ht="12.75">
      <c r="A41" s="334">
        <v>2</v>
      </c>
      <c r="B41" s="101" t="s">
        <v>124</v>
      </c>
      <c r="C41" s="101" t="s">
        <v>125</v>
      </c>
      <c r="D41" s="102">
        <v>1992</v>
      </c>
      <c r="E41" s="111" t="s">
        <v>94</v>
      </c>
      <c r="F41" s="125">
        <v>0</v>
      </c>
      <c r="G41" s="58">
        <v>0</v>
      </c>
      <c r="H41" s="59">
        <v>1</v>
      </c>
      <c r="I41" s="177">
        <v>1</v>
      </c>
      <c r="J41" s="183">
        <v>0</v>
      </c>
      <c r="K41" s="62">
        <v>0</v>
      </c>
      <c r="L41" s="63">
        <v>1</v>
      </c>
      <c r="M41" s="177">
        <v>1</v>
      </c>
      <c r="N41" s="183">
        <v>0</v>
      </c>
      <c r="O41" s="62">
        <v>0</v>
      </c>
      <c r="P41" s="63">
        <v>0</v>
      </c>
      <c r="Q41" s="177">
        <v>0</v>
      </c>
      <c r="R41" s="183">
        <v>0</v>
      </c>
      <c r="S41" s="62">
        <v>0</v>
      </c>
      <c r="T41" s="63">
        <v>0</v>
      </c>
      <c r="U41" s="177">
        <v>0</v>
      </c>
      <c r="V41" s="183">
        <v>0</v>
      </c>
      <c r="W41" s="62">
        <v>0</v>
      </c>
      <c r="X41" s="63">
        <v>0</v>
      </c>
      <c r="Y41" s="177">
        <v>0</v>
      </c>
      <c r="Z41" s="218">
        <f t="shared" si="8"/>
        <v>0</v>
      </c>
      <c r="AA41" s="14">
        <f t="shared" si="8"/>
        <v>0</v>
      </c>
      <c r="AB41" s="15">
        <f t="shared" si="8"/>
        <v>2</v>
      </c>
      <c r="AC41" s="219">
        <f t="shared" si="8"/>
        <v>2</v>
      </c>
      <c r="AD41" s="349" t="s">
        <v>206</v>
      </c>
      <c r="AE41" s="182">
        <v>0</v>
      </c>
      <c r="AF41" s="48">
        <v>0</v>
      </c>
      <c r="AG41" s="43">
        <v>0</v>
      </c>
      <c r="AH41" s="176">
        <v>0</v>
      </c>
      <c r="AI41" s="182">
        <v>0</v>
      </c>
      <c r="AJ41" s="48">
        <v>0</v>
      </c>
      <c r="AK41" s="43">
        <v>0</v>
      </c>
      <c r="AL41" s="176">
        <v>0</v>
      </c>
      <c r="AM41" s="182">
        <v>0</v>
      </c>
      <c r="AN41" s="48">
        <v>0</v>
      </c>
      <c r="AO41" s="43">
        <v>1</v>
      </c>
      <c r="AP41" s="176">
        <v>1</v>
      </c>
      <c r="AQ41" s="182">
        <v>0</v>
      </c>
      <c r="AR41" s="48">
        <v>0</v>
      </c>
      <c r="AS41" s="43">
        <v>1</v>
      </c>
      <c r="AT41" s="176">
        <v>1</v>
      </c>
      <c r="AU41" s="182">
        <v>0</v>
      </c>
      <c r="AV41" s="48">
        <v>0</v>
      </c>
      <c r="AW41" s="43">
        <v>1</v>
      </c>
      <c r="AX41" s="176">
        <v>2</v>
      </c>
      <c r="AY41" s="218">
        <f t="shared" si="9"/>
        <v>0</v>
      </c>
      <c r="AZ41" s="14">
        <f t="shared" si="9"/>
        <v>0</v>
      </c>
      <c r="BA41" s="15">
        <f t="shared" si="9"/>
        <v>3</v>
      </c>
      <c r="BB41" s="219">
        <f t="shared" si="9"/>
        <v>4</v>
      </c>
      <c r="BC41" s="163" t="s">
        <v>206</v>
      </c>
      <c r="BD41" s="253">
        <v>89</v>
      </c>
    </row>
    <row r="42" spans="1:56" ht="12.75">
      <c r="A42" s="103">
        <v>1</v>
      </c>
      <c r="B42" s="101" t="s">
        <v>71</v>
      </c>
      <c r="C42" s="101" t="s">
        <v>105</v>
      </c>
      <c r="D42" s="102">
        <v>1992</v>
      </c>
      <c r="E42" s="111" t="s">
        <v>94</v>
      </c>
      <c r="F42" s="123">
        <v>0</v>
      </c>
      <c r="G42" s="75">
        <v>0</v>
      </c>
      <c r="H42" s="76">
        <v>1</v>
      </c>
      <c r="I42" s="176">
        <v>7</v>
      </c>
      <c r="J42" s="182">
        <v>0</v>
      </c>
      <c r="K42" s="48">
        <v>0</v>
      </c>
      <c r="L42" s="43">
        <v>0</v>
      </c>
      <c r="M42" s="176">
        <v>0</v>
      </c>
      <c r="N42" s="182">
        <v>0</v>
      </c>
      <c r="O42" s="48">
        <v>0</v>
      </c>
      <c r="P42" s="43">
        <v>0</v>
      </c>
      <c r="Q42" s="176">
        <v>0</v>
      </c>
      <c r="R42" s="182">
        <v>0</v>
      </c>
      <c r="S42" s="48">
        <v>0</v>
      </c>
      <c r="T42" s="43">
        <v>0</v>
      </c>
      <c r="U42" s="176">
        <v>0</v>
      </c>
      <c r="V42" s="182">
        <v>0</v>
      </c>
      <c r="W42" s="48">
        <v>0</v>
      </c>
      <c r="X42" s="43">
        <v>1</v>
      </c>
      <c r="Y42" s="176">
        <v>1</v>
      </c>
      <c r="Z42" s="218">
        <f t="shared" si="8"/>
        <v>0</v>
      </c>
      <c r="AA42" s="14">
        <f t="shared" si="8"/>
        <v>0</v>
      </c>
      <c r="AB42" s="15">
        <f t="shared" si="8"/>
        <v>2</v>
      </c>
      <c r="AC42" s="219">
        <f t="shared" si="8"/>
        <v>8</v>
      </c>
      <c r="AD42" s="350" t="s">
        <v>207</v>
      </c>
      <c r="AE42" s="182"/>
      <c r="AF42" s="48"/>
      <c r="AG42" s="43"/>
      <c r="AH42" s="176"/>
      <c r="AI42" s="182"/>
      <c r="AJ42" s="48"/>
      <c r="AK42" s="43"/>
      <c r="AL42" s="176"/>
      <c r="AM42" s="182"/>
      <c r="AN42" s="48"/>
      <c r="AO42" s="43"/>
      <c r="AP42" s="176"/>
      <c r="AQ42" s="182"/>
      <c r="AR42" s="48"/>
      <c r="AS42" s="43"/>
      <c r="AT42" s="176"/>
      <c r="AU42" s="182"/>
      <c r="AV42" s="48"/>
      <c r="AW42" s="43"/>
      <c r="AX42" s="176"/>
      <c r="AY42" s="218">
        <f t="shared" si="9"/>
        <v>0</v>
      </c>
      <c r="AZ42" s="14">
        <f t="shared" si="9"/>
        <v>0</v>
      </c>
      <c r="BA42" s="15">
        <f t="shared" si="9"/>
        <v>0</v>
      </c>
      <c r="BB42" s="219">
        <f t="shared" si="9"/>
        <v>0</v>
      </c>
      <c r="BC42" s="163"/>
      <c r="BD42" s="252">
        <v>79</v>
      </c>
    </row>
    <row r="43" spans="1:56" ht="12.75">
      <c r="A43" s="103">
        <v>3</v>
      </c>
      <c r="B43" s="101" t="s">
        <v>69</v>
      </c>
      <c r="C43" s="101" t="s">
        <v>70</v>
      </c>
      <c r="D43" s="102">
        <v>1993</v>
      </c>
      <c r="E43" s="207" t="s">
        <v>57</v>
      </c>
      <c r="F43" s="178"/>
      <c r="G43" s="80"/>
      <c r="H43" s="81"/>
      <c r="I43" s="179"/>
      <c r="J43" s="184"/>
      <c r="K43" s="82"/>
      <c r="L43" s="83"/>
      <c r="M43" s="179"/>
      <c r="N43" s="184"/>
      <c r="O43" s="82"/>
      <c r="P43" s="83"/>
      <c r="Q43" s="179"/>
      <c r="R43" s="184"/>
      <c r="S43" s="82"/>
      <c r="T43" s="83"/>
      <c r="U43" s="179"/>
      <c r="V43" s="184"/>
      <c r="W43" s="82"/>
      <c r="X43" s="83"/>
      <c r="Y43" s="179"/>
      <c r="Z43" s="218">
        <f t="shared" si="8"/>
        <v>0</v>
      </c>
      <c r="AA43" s="14">
        <f t="shared" si="8"/>
        <v>0</v>
      </c>
      <c r="AB43" s="15">
        <f t="shared" si="8"/>
        <v>0</v>
      </c>
      <c r="AC43" s="219">
        <f t="shared" si="8"/>
        <v>0</v>
      </c>
      <c r="AD43" s="351"/>
      <c r="AE43" s="188"/>
      <c r="AF43" s="84"/>
      <c r="AG43" s="38"/>
      <c r="AH43" s="189"/>
      <c r="AI43" s="188"/>
      <c r="AJ43" s="84"/>
      <c r="AK43" s="38"/>
      <c r="AL43" s="189"/>
      <c r="AM43" s="188"/>
      <c r="AN43" s="84"/>
      <c r="AO43" s="38"/>
      <c r="AP43" s="189"/>
      <c r="AQ43" s="188"/>
      <c r="AR43" s="84"/>
      <c r="AS43" s="38"/>
      <c r="AT43" s="189"/>
      <c r="AU43" s="188"/>
      <c r="AV43" s="84"/>
      <c r="AW43" s="38"/>
      <c r="AX43" s="189"/>
      <c r="AY43" s="218">
        <f t="shared" si="9"/>
        <v>0</v>
      </c>
      <c r="AZ43" s="14">
        <f t="shared" si="9"/>
        <v>0</v>
      </c>
      <c r="BA43" s="15">
        <f t="shared" si="9"/>
        <v>0</v>
      </c>
      <c r="BB43" s="219">
        <f t="shared" si="9"/>
        <v>0</v>
      </c>
      <c r="BC43" s="162"/>
      <c r="BD43" s="253">
        <v>71</v>
      </c>
    </row>
    <row r="44" spans="1:56" ht="12.75">
      <c r="A44" s="334">
        <v>4</v>
      </c>
      <c r="B44" s="101" t="s">
        <v>71</v>
      </c>
      <c r="C44" s="101" t="s">
        <v>72</v>
      </c>
      <c r="D44" s="102">
        <v>1993</v>
      </c>
      <c r="E44" s="207" t="s">
        <v>57</v>
      </c>
      <c r="F44" s="125"/>
      <c r="G44" s="58"/>
      <c r="H44" s="59"/>
      <c r="I44" s="177"/>
      <c r="J44" s="183"/>
      <c r="K44" s="62"/>
      <c r="L44" s="63"/>
      <c r="M44" s="177"/>
      <c r="N44" s="183"/>
      <c r="O44" s="62"/>
      <c r="P44" s="63"/>
      <c r="Q44" s="177"/>
      <c r="R44" s="183"/>
      <c r="S44" s="62"/>
      <c r="T44" s="63"/>
      <c r="U44" s="177"/>
      <c r="V44" s="183"/>
      <c r="W44" s="62"/>
      <c r="X44" s="63"/>
      <c r="Y44" s="177"/>
      <c r="Z44" s="218">
        <f t="shared" si="8"/>
        <v>0</v>
      </c>
      <c r="AA44" s="14">
        <f t="shared" si="8"/>
        <v>0</v>
      </c>
      <c r="AB44" s="15">
        <f t="shared" si="8"/>
        <v>0</v>
      </c>
      <c r="AC44" s="219">
        <f t="shared" si="8"/>
        <v>0</v>
      </c>
      <c r="AD44" s="349"/>
      <c r="AE44" s="182"/>
      <c r="AF44" s="48"/>
      <c r="AG44" s="43"/>
      <c r="AH44" s="176"/>
      <c r="AI44" s="182"/>
      <c r="AJ44" s="48"/>
      <c r="AK44" s="43"/>
      <c r="AL44" s="176"/>
      <c r="AM44" s="182"/>
      <c r="AN44" s="48"/>
      <c r="AO44" s="43"/>
      <c r="AP44" s="176"/>
      <c r="AQ44" s="182"/>
      <c r="AR44" s="48"/>
      <c r="AS44" s="43"/>
      <c r="AT44" s="176"/>
      <c r="AU44" s="182"/>
      <c r="AV44" s="48"/>
      <c r="AW44" s="43"/>
      <c r="AX44" s="176"/>
      <c r="AY44" s="218">
        <f t="shared" si="9"/>
        <v>0</v>
      </c>
      <c r="AZ44" s="14">
        <f t="shared" si="9"/>
        <v>0</v>
      </c>
      <c r="BA44" s="15">
        <f t="shared" si="9"/>
        <v>0</v>
      </c>
      <c r="BB44" s="219">
        <f t="shared" si="9"/>
        <v>0</v>
      </c>
      <c r="BC44" s="162"/>
      <c r="BD44" s="253">
        <v>71</v>
      </c>
    </row>
    <row r="45" spans="1:56" ht="12.75">
      <c r="A45" s="341">
        <v>6</v>
      </c>
      <c r="B45" s="234" t="s">
        <v>101</v>
      </c>
      <c r="C45" s="234" t="s">
        <v>179</v>
      </c>
      <c r="D45" s="235">
        <v>1992</v>
      </c>
      <c r="E45" s="342" t="s">
        <v>151</v>
      </c>
      <c r="F45" s="178"/>
      <c r="G45" s="80"/>
      <c r="H45" s="81"/>
      <c r="I45" s="179"/>
      <c r="J45" s="184"/>
      <c r="K45" s="82"/>
      <c r="L45" s="83"/>
      <c r="M45" s="179"/>
      <c r="N45" s="184"/>
      <c r="O45" s="82"/>
      <c r="P45" s="83"/>
      <c r="Q45" s="179"/>
      <c r="R45" s="184"/>
      <c r="S45" s="82"/>
      <c r="T45" s="83"/>
      <c r="U45" s="179"/>
      <c r="V45" s="184"/>
      <c r="W45" s="82"/>
      <c r="X45" s="83"/>
      <c r="Y45" s="179"/>
      <c r="Z45" s="218">
        <f t="shared" si="8"/>
        <v>0</v>
      </c>
      <c r="AA45" s="14">
        <f t="shared" si="8"/>
        <v>0</v>
      </c>
      <c r="AB45" s="15">
        <f t="shared" si="8"/>
        <v>0</v>
      </c>
      <c r="AC45" s="219">
        <f t="shared" si="8"/>
        <v>0</v>
      </c>
      <c r="AD45" s="351"/>
      <c r="AE45" s="188"/>
      <c r="AF45" s="84"/>
      <c r="AG45" s="38"/>
      <c r="AH45" s="189"/>
      <c r="AI45" s="188"/>
      <c r="AJ45" s="84"/>
      <c r="AK45" s="38"/>
      <c r="AL45" s="189"/>
      <c r="AM45" s="188"/>
      <c r="AN45" s="84"/>
      <c r="AO45" s="38"/>
      <c r="AP45" s="189"/>
      <c r="AQ45" s="188"/>
      <c r="AR45" s="84"/>
      <c r="AS45" s="38"/>
      <c r="AT45" s="189"/>
      <c r="AU45" s="188"/>
      <c r="AV45" s="84"/>
      <c r="AW45" s="38"/>
      <c r="AX45" s="189"/>
      <c r="AY45" s="218">
        <f t="shared" si="9"/>
        <v>0</v>
      </c>
      <c r="AZ45" s="14">
        <f t="shared" si="9"/>
        <v>0</v>
      </c>
      <c r="BA45" s="15">
        <f t="shared" si="9"/>
        <v>0</v>
      </c>
      <c r="BB45" s="219">
        <f t="shared" si="9"/>
        <v>0</v>
      </c>
      <c r="BC45" s="162"/>
      <c r="BD45" s="253">
        <v>71</v>
      </c>
    </row>
    <row r="46" spans="1:56" ht="13.5" thickBot="1">
      <c r="A46" s="181">
        <v>7</v>
      </c>
      <c r="B46" s="113"/>
      <c r="C46" s="113"/>
      <c r="D46" s="114"/>
      <c r="E46" s="115"/>
      <c r="F46" s="346"/>
      <c r="G46" s="51"/>
      <c r="H46" s="52"/>
      <c r="I46" s="319"/>
      <c r="J46" s="323"/>
      <c r="K46" s="55"/>
      <c r="L46" s="56"/>
      <c r="M46" s="319"/>
      <c r="N46" s="323"/>
      <c r="O46" s="55"/>
      <c r="P46" s="56"/>
      <c r="Q46" s="319"/>
      <c r="R46" s="323"/>
      <c r="S46" s="55"/>
      <c r="T46" s="56"/>
      <c r="U46" s="319"/>
      <c r="V46" s="323"/>
      <c r="W46" s="55"/>
      <c r="X46" s="56"/>
      <c r="Y46" s="319"/>
      <c r="Z46" s="220">
        <f t="shared" si="8"/>
        <v>0</v>
      </c>
      <c r="AA46" s="17">
        <f t="shared" si="8"/>
        <v>0</v>
      </c>
      <c r="AB46" s="18">
        <f t="shared" si="8"/>
        <v>0</v>
      </c>
      <c r="AC46" s="221">
        <f t="shared" si="8"/>
        <v>0</v>
      </c>
      <c r="AD46" s="352"/>
      <c r="AE46" s="323"/>
      <c r="AF46" s="55"/>
      <c r="AG46" s="56"/>
      <c r="AH46" s="319"/>
      <c r="AI46" s="323"/>
      <c r="AJ46" s="55"/>
      <c r="AK46" s="56"/>
      <c r="AL46" s="319"/>
      <c r="AM46" s="323"/>
      <c r="AN46" s="55"/>
      <c r="AO46" s="56"/>
      <c r="AP46" s="319"/>
      <c r="AQ46" s="323"/>
      <c r="AR46" s="55"/>
      <c r="AS46" s="56"/>
      <c r="AT46" s="319"/>
      <c r="AU46" s="323"/>
      <c r="AV46" s="55"/>
      <c r="AW46" s="56"/>
      <c r="AX46" s="319"/>
      <c r="AY46" s="220">
        <f t="shared" si="9"/>
        <v>0</v>
      </c>
      <c r="AZ46" s="17">
        <f t="shared" si="9"/>
        <v>0</v>
      </c>
      <c r="BA46" s="18">
        <f t="shared" si="9"/>
        <v>0</v>
      </c>
      <c r="BB46" s="221">
        <f t="shared" si="9"/>
        <v>0</v>
      </c>
      <c r="BC46" s="354"/>
      <c r="BD46" s="356"/>
    </row>
    <row r="47" spans="1:56" ht="11.25">
      <c r="A47" s="279"/>
      <c r="B47" s="279"/>
      <c r="C47" s="279"/>
      <c r="D47" s="280"/>
      <c r="E47" s="280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</row>
    <row r="48" spans="1:56" ht="12.75">
      <c r="A48" s="287"/>
      <c r="B48" s="285"/>
      <c r="C48" s="285"/>
      <c r="D48" s="286"/>
      <c r="E48" s="286"/>
      <c r="F48" s="287"/>
      <c r="G48" s="288"/>
      <c r="H48" s="284"/>
      <c r="I48" s="288"/>
      <c r="J48" s="284"/>
      <c r="K48" s="288"/>
      <c r="L48" s="284"/>
      <c r="M48" s="288"/>
      <c r="N48" s="284"/>
      <c r="O48" s="288"/>
      <c r="P48" s="284"/>
      <c r="Q48" s="288"/>
      <c r="R48" s="284"/>
      <c r="S48" s="288"/>
      <c r="T48" s="284"/>
      <c r="U48" s="288"/>
      <c r="V48" s="284"/>
      <c r="W48" s="288"/>
      <c r="X48" s="284"/>
      <c r="Y48" s="288"/>
      <c r="Z48" s="289"/>
      <c r="AA48" s="290"/>
      <c r="AB48" s="289"/>
      <c r="AC48" s="290"/>
      <c r="AD48" s="291"/>
      <c r="AE48" s="284"/>
      <c r="AF48" s="288"/>
      <c r="AG48" s="284"/>
      <c r="AH48" s="288"/>
      <c r="AI48" s="284"/>
      <c r="AJ48" s="288"/>
      <c r="AK48" s="284"/>
      <c r="AL48" s="288"/>
      <c r="AM48" s="284"/>
      <c r="AN48" s="288"/>
      <c r="AO48" s="284"/>
      <c r="AP48" s="288"/>
      <c r="AQ48" s="284"/>
      <c r="AR48" s="288"/>
      <c r="AS48" s="284"/>
      <c r="AT48" s="288"/>
      <c r="AU48" s="284"/>
      <c r="AV48" s="288"/>
      <c r="AW48" s="284"/>
      <c r="AX48" s="288"/>
      <c r="AY48" s="289"/>
      <c r="AZ48" s="290"/>
      <c r="BA48" s="289"/>
      <c r="BB48" s="290"/>
      <c r="BC48" s="344"/>
      <c r="BD48" s="283"/>
    </row>
    <row r="49" spans="1:56" ht="12.75">
      <c r="A49" s="287"/>
      <c r="B49" s="285"/>
      <c r="C49" s="285"/>
      <c r="D49" s="286"/>
      <c r="E49" s="286"/>
      <c r="F49" s="287"/>
      <c r="G49" s="288"/>
      <c r="H49" s="284"/>
      <c r="I49" s="288"/>
      <c r="J49" s="284"/>
      <c r="K49" s="288"/>
      <c r="L49" s="284"/>
      <c r="M49" s="288"/>
      <c r="N49" s="284"/>
      <c r="O49" s="288"/>
      <c r="P49" s="284"/>
      <c r="Q49" s="288"/>
      <c r="R49" s="284"/>
      <c r="S49" s="288"/>
      <c r="T49" s="284"/>
      <c r="U49" s="288"/>
      <c r="V49" s="284"/>
      <c r="W49" s="288"/>
      <c r="X49" s="284"/>
      <c r="Y49" s="288"/>
      <c r="Z49" s="289"/>
      <c r="AA49" s="290"/>
      <c r="AB49" s="289"/>
      <c r="AC49" s="290"/>
      <c r="AD49" s="291"/>
      <c r="AE49" s="284"/>
      <c r="AF49" s="288"/>
      <c r="AG49" s="284"/>
      <c r="AH49" s="288"/>
      <c r="AI49" s="284"/>
      <c r="AJ49" s="288"/>
      <c r="AK49" s="284"/>
      <c r="AL49" s="288"/>
      <c r="AM49" s="284"/>
      <c r="AN49" s="288"/>
      <c r="AO49" s="284"/>
      <c r="AP49" s="288"/>
      <c r="AQ49" s="284"/>
      <c r="AR49" s="288"/>
      <c r="AS49" s="284"/>
      <c r="AT49" s="288"/>
      <c r="AU49" s="284"/>
      <c r="AV49" s="288"/>
      <c r="AW49" s="284"/>
      <c r="AX49" s="288"/>
      <c r="AY49" s="289"/>
      <c r="AZ49" s="290"/>
      <c r="BA49" s="289"/>
      <c r="BB49" s="290"/>
      <c r="BC49" s="344"/>
      <c r="BD49" s="283"/>
    </row>
    <row r="50" spans="1:56" ht="12.75">
      <c r="A50" s="287"/>
      <c r="B50" s="285"/>
      <c r="C50" s="285"/>
      <c r="D50" s="286"/>
      <c r="E50" s="286"/>
      <c r="F50" s="287"/>
      <c r="G50" s="288"/>
      <c r="H50" s="284"/>
      <c r="I50" s="288"/>
      <c r="J50" s="284"/>
      <c r="K50" s="288"/>
      <c r="L50" s="284"/>
      <c r="M50" s="288"/>
      <c r="N50" s="284"/>
      <c r="O50" s="288"/>
      <c r="P50" s="284"/>
      <c r="Q50" s="288"/>
      <c r="R50" s="284"/>
      <c r="S50" s="288"/>
      <c r="T50" s="284"/>
      <c r="U50" s="288"/>
      <c r="V50" s="284"/>
      <c r="W50" s="288"/>
      <c r="X50" s="284"/>
      <c r="Y50" s="288"/>
      <c r="Z50" s="289"/>
      <c r="AA50" s="290"/>
      <c r="AB50" s="289"/>
      <c r="AC50" s="290"/>
      <c r="AD50" s="291"/>
      <c r="AE50" s="284"/>
      <c r="AF50" s="288"/>
      <c r="AG50" s="284"/>
      <c r="AH50" s="288"/>
      <c r="AI50" s="284"/>
      <c r="AJ50" s="288"/>
      <c r="AK50" s="284"/>
      <c r="AL50" s="288"/>
      <c r="AM50" s="284"/>
      <c r="AN50" s="288"/>
      <c r="AO50" s="284"/>
      <c r="AP50" s="288"/>
      <c r="AQ50" s="284"/>
      <c r="AR50" s="288"/>
      <c r="AS50" s="284"/>
      <c r="AT50" s="288"/>
      <c r="AU50" s="284"/>
      <c r="AV50" s="288"/>
      <c r="AW50" s="284"/>
      <c r="AX50" s="288"/>
      <c r="AY50" s="289"/>
      <c r="AZ50" s="290"/>
      <c r="BA50" s="289"/>
      <c r="BB50" s="290"/>
      <c r="BC50" s="344"/>
      <c r="BD50" s="283"/>
    </row>
    <row r="51" spans="1:56" ht="12.75">
      <c r="A51" s="287"/>
      <c r="B51" s="285"/>
      <c r="C51" s="285"/>
      <c r="D51" s="286"/>
      <c r="E51" s="286"/>
      <c r="F51" s="287"/>
      <c r="G51" s="288"/>
      <c r="H51" s="284"/>
      <c r="I51" s="288"/>
      <c r="J51" s="284"/>
      <c r="K51" s="288"/>
      <c r="L51" s="284"/>
      <c r="M51" s="288"/>
      <c r="N51" s="284"/>
      <c r="O51" s="288"/>
      <c r="P51" s="284"/>
      <c r="Q51" s="288"/>
      <c r="R51" s="284"/>
      <c r="S51" s="288"/>
      <c r="T51" s="284"/>
      <c r="U51" s="288"/>
      <c r="V51" s="284"/>
      <c r="W51" s="288"/>
      <c r="X51" s="284"/>
      <c r="Y51" s="288"/>
      <c r="Z51" s="289"/>
      <c r="AA51" s="290"/>
      <c r="AB51" s="289"/>
      <c r="AC51" s="290"/>
      <c r="AD51" s="291"/>
      <c r="AE51" s="284"/>
      <c r="AF51" s="288"/>
      <c r="AG51" s="284"/>
      <c r="AH51" s="288"/>
      <c r="AI51" s="284"/>
      <c r="AJ51" s="288"/>
      <c r="AK51" s="284"/>
      <c r="AL51" s="288"/>
      <c r="AM51" s="284"/>
      <c r="AN51" s="288"/>
      <c r="AO51" s="284"/>
      <c r="AP51" s="288"/>
      <c r="AQ51" s="284"/>
      <c r="AR51" s="288"/>
      <c r="AS51" s="284"/>
      <c r="AT51" s="288"/>
      <c r="AU51" s="284"/>
      <c r="AV51" s="288"/>
      <c r="AW51" s="284"/>
      <c r="AX51" s="288"/>
      <c r="AY51" s="289"/>
      <c r="AZ51" s="290"/>
      <c r="BA51" s="289"/>
      <c r="BB51" s="290"/>
      <c r="BC51" s="344"/>
      <c r="BD51" s="288"/>
    </row>
    <row r="52" spans="1:56" ht="12.75">
      <c r="A52" s="287"/>
      <c r="B52" s="285"/>
      <c r="C52" s="285"/>
      <c r="D52" s="286"/>
      <c r="E52" s="286"/>
      <c r="F52" s="287"/>
      <c r="G52" s="288"/>
      <c r="H52" s="284"/>
      <c r="I52" s="288"/>
      <c r="J52" s="284"/>
      <c r="K52" s="288"/>
      <c r="L52" s="284"/>
      <c r="M52" s="288"/>
      <c r="N52" s="284"/>
      <c r="O52" s="288"/>
      <c r="P52" s="284"/>
      <c r="Q52" s="288"/>
      <c r="R52" s="284"/>
      <c r="S52" s="288"/>
      <c r="T52" s="284"/>
      <c r="U52" s="288"/>
      <c r="V52" s="284"/>
      <c r="W52" s="288"/>
      <c r="X52" s="284"/>
      <c r="Y52" s="288"/>
      <c r="Z52" s="289"/>
      <c r="AA52" s="290"/>
      <c r="AB52" s="289"/>
      <c r="AC52" s="290"/>
      <c r="AD52" s="291"/>
      <c r="AE52" s="284"/>
      <c r="AF52" s="288"/>
      <c r="AG52" s="284"/>
      <c r="AH52" s="288"/>
      <c r="AI52" s="284"/>
      <c r="AJ52" s="288"/>
      <c r="AK52" s="284"/>
      <c r="AL52" s="288"/>
      <c r="AM52" s="284"/>
      <c r="AN52" s="288"/>
      <c r="AO52" s="284"/>
      <c r="AP52" s="288"/>
      <c r="AQ52" s="284"/>
      <c r="AR52" s="288"/>
      <c r="AS52" s="284"/>
      <c r="AT52" s="288"/>
      <c r="AU52" s="284"/>
      <c r="AV52" s="288"/>
      <c r="AW52" s="284"/>
      <c r="AX52" s="288"/>
      <c r="AY52" s="289"/>
      <c r="AZ52" s="290"/>
      <c r="BA52" s="289"/>
      <c r="BB52" s="290"/>
      <c r="BC52" s="344"/>
      <c r="BD52" s="283"/>
    </row>
    <row r="53" spans="1:56" ht="12.75">
      <c r="A53" s="287"/>
      <c r="B53" s="285"/>
      <c r="C53" s="285"/>
      <c r="D53" s="286"/>
      <c r="E53" s="286"/>
      <c r="F53" s="287"/>
      <c r="G53" s="288"/>
      <c r="H53" s="284"/>
      <c r="I53" s="288"/>
      <c r="J53" s="284"/>
      <c r="K53" s="288"/>
      <c r="L53" s="284"/>
      <c r="M53" s="288"/>
      <c r="N53" s="284"/>
      <c r="O53" s="288"/>
      <c r="P53" s="284"/>
      <c r="Q53" s="288"/>
      <c r="R53" s="284"/>
      <c r="S53" s="288"/>
      <c r="T53" s="284"/>
      <c r="U53" s="288"/>
      <c r="V53" s="284"/>
      <c r="W53" s="288"/>
      <c r="X53" s="284"/>
      <c r="Y53" s="288"/>
      <c r="Z53" s="289"/>
      <c r="AA53" s="290"/>
      <c r="AB53" s="289"/>
      <c r="AC53" s="290"/>
      <c r="AD53" s="291"/>
      <c r="AE53" s="284"/>
      <c r="AF53" s="288"/>
      <c r="AG53" s="284"/>
      <c r="AH53" s="288"/>
      <c r="AI53" s="284"/>
      <c r="AJ53" s="288"/>
      <c r="AK53" s="284"/>
      <c r="AL53" s="288"/>
      <c r="AM53" s="284"/>
      <c r="AN53" s="288"/>
      <c r="AO53" s="284"/>
      <c r="AP53" s="288"/>
      <c r="AQ53" s="284"/>
      <c r="AR53" s="288"/>
      <c r="AS53" s="284"/>
      <c r="AT53" s="288"/>
      <c r="AU53" s="284"/>
      <c r="AV53" s="288"/>
      <c r="AW53" s="284"/>
      <c r="AX53" s="288"/>
      <c r="AY53" s="289"/>
      <c r="AZ53" s="290"/>
      <c r="BA53" s="289"/>
      <c r="BB53" s="290"/>
      <c r="BC53" s="344"/>
      <c r="BD53" s="283"/>
    </row>
    <row r="54" spans="1:56" ht="12.75">
      <c r="A54" s="287"/>
      <c r="B54" s="285"/>
      <c r="C54" s="285"/>
      <c r="D54" s="286"/>
      <c r="E54" s="286"/>
      <c r="F54" s="287"/>
      <c r="G54" s="288"/>
      <c r="H54" s="284"/>
      <c r="I54" s="288"/>
      <c r="J54" s="284"/>
      <c r="K54" s="288"/>
      <c r="L54" s="284"/>
      <c r="M54" s="288"/>
      <c r="N54" s="284"/>
      <c r="O54" s="288"/>
      <c r="P54" s="284"/>
      <c r="Q54" s="288"/>
      <c r="R54" s="284"/>
      <c r="S54" s="288"/>
      <c r="T54" s="284"/>
      <c r="U54" s="288"/>
      <c r="V54" s="284"/>
      <c r="W54" s="288"/>
      <c r="X54" s="284"/>
      <c r="Y54" s="288"/>
      <c r="Z54" s="289"/>
      <c r="AA54" s="290"/>
      <c r="AB54" s="289"/>
      <c r="AC54" s="290"/>
      <c r="AD54" s="291"/>
      <c r="AE54" s="284"/>
      <c r="AF54" s="288"/>
      <c r="AG54" s="284"/>
      <c r="AH54" s="288"/>
      <c r="AI54" s="284"/>
      <c r="AJ54" s="288"/>
      <c r="AK54" s="284"/>
      <c r="AL54" s="288"/>
      <c r="AM54" s="284"/>
      <c r="AN54" s="288"/>
      <c r="AO54" s="284"/>
      <c r="AP54" s="288"/>
      <c r="AQ54" s="284"/>
      <c r="AR54" s="288"/>
      <c r="AS54" s="284"/>
      <c r="AT54" s="288"/>
      <c r="AU54" s="284"/>
      <c r="AV54" s="288"/>
      <c r="AW54" s="284"/>
      <c r="AX54" s="288"/>
      <c r="AY54" s="289"/>
      <c r="AZ54" s="290"/>
      <c r="BA54" s="289"/>
      <c r="BB54" s="290"/>
      <c r="BC54" s="344"/>
      <c r="BD54" s="283"/>
    </row>
    <row r="55" spans="1:56" ht="12.75">
      <c r="A55" s="287"/>
      <c r="B55" s="285"/>
      <c r="C55" s="285"/>
      <c r="D55" s="286"/>
      <c r="E55" s="286"/>
      <c r="F55" s="287"/>
      <c r="G55" s="288"/>
      <c r="H55" s="284"/>
      <c r="I55" s="288"/>
      <c r="J55" s="284"/>
      <c r="K55" s="288"/>
      <c r="L55" s="284"/>
      <c r="M55" s="288"/>
      <c r="N55" s="284"/>
      <c r="O55" s="288"/>
      <c r="P55" s="284"/>
      <c r="Q55" s="288"/>
      <c r="R55" s="284"/>
      <c r="S55" s="288"/>
      <c r="T55" s="284"/>
      <c r="U55" s="288"/>
      <c r="V55" s="284"/>
      <c r="W55" s="288"/>
      <c r="X55" s="284"/>
      <c r="Y55" s="288"/>
      <c r="Z55" s="289"/>
      <c r="AA55" s="290"/>
      <c r="AB55" s="289"/>
      <c r="AC55" s="290"/>
      <c r="AD55" s="291"/>
      <c r="AE55" s="284"/>
      <c r="AF55" s="288"/>
      <c r="AG55" s="284"/>
      <c r="AH55" s="288"/>
      <c r="AI55" s="284"/>
      <c r="AJ55" s="288"/>
      <c r="AK55" s="284"/>
      <c r="AL55" s="288"/>
      <c r="AM55" s="284"/>
      <c r="AN55" s="288"/>
      <c r="AO55" s="284"/>
      <c r="AP55" s="288"/>
      <c r="AQ55" s="284"/>
      <c r="AR55" s="288"/>
      <c r="AS55" s="284"/>
      <c r="AT55" s="288"/>
      <c r="AU55" s="284"/>
      <c r="AV55" s="288"/>
      <c r="AW55" s="284"/>
      <c r="AX55" s="288"/>
      <c r="AY55" s="289"/>
      <c r="AZ55" s="290"/>
      <c r="BA55" s="289"/>
      <c r="BB55" s="290"/>
      <c r="BC55" s="344"/>
      <c r="BD55" s="283"/>
    </row>
    <row r="56" spans="1:56" ht="12.75">
      <c r="A56" s="287"/>
      <c r="B56" s="285"/>
      <c r="C56" s="285"/>
      <c r="D56" s="286"/>
      <c r="E56" s="286"/>
      <c r="F56" s="287"/>
      <c r="G56" s="288"/>
      <c r="H56" s="284"/>
      <c r="I56" s="288"/>
      <c r="J56" s="284"/>
      <c r="K56" s="288"/>
      <c r="L56" s="284"/>
      <c r="M56" s="288"/>
      <c r="N56" s="284"/>
      <c r="O56" s="288"/>
      <c r="P56" s="284"/>
      <c r="Q56" s="288"/>
      <c r="R56" s="284"/>
      <c r="S56" s="288"/>
      <c r="T56" s="284"/>
      <c r="U56" s="288"/>
      <c r="V56" s="284"/>
      <c r="W56" s="288"/>
      <c r="X56" s="284"/>
      <c r="Y56" s="288"/>
      <c r="Z56" s="289"/>
      <c r="AA56" s="290"/>
      <c r="AB56" s="289"/>
      <c r="AC56" s="290"/>
      <c r="AD56" s="291"/>
      <c r="AE56" s="284"/>
      <c r="AF56" s="288"/>
      <c r="AG56" s="284"/>
      <c r="AH56" s="288"/>
      <c r="AI56" s="284"/>
      <c r="AJ56" s="288"/>
      <c r="AK56" s="284"/>
      <c r="AL56" s="288"/>
      <c r="AM56" s="284"/>
      <c r="AN56" s="288"/>
      <c r="AO56" s="284"/>
      <c r="AP56" s="288"/>
      <c r="AQ56" s="284"/>
      <c r="AR56" s="288"/>
      <c r="AS56" s="284"/>
      <c r="AT56" s="288"/>
      <c r="AU56" s="284"/>
      <c r="AV56" s="288"/>
      <c r="AW56" s="284"/>
      <c r="AX56" s="288"/>
      <c r="AY56" s="289"/>
      <c r="AZ56" s="290"/>
      <c r="BA56" s="289"/>
      <c r="BB56" s="290"/>
      <c r="BC56" s="291"/>
      <c r="BD56" s="283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29">
    <mergeCell ref="N10:Q10"/>
    <mergeCell ref="C7:D7"/>
    <mergeCell ref="F10:I10"/>
    <mergeCell ref="J10:M10"/>
    <mergeCell ref="C3:D3"/>
    <mergeCell ref="C4:D4"/>
    <mergeCell ref="C5:D5"/>
    <mergeCell ref="C6:D6"/>
    <mergeCell ref="R10:U10"/>
    <mergeCell ref="V10:Y10"/>
    <mergeCell ref="Z10:AC10"/>
    <mergeCell ref="AE10:AH10"/>
    <mergeCell ref="AM38:AP38"/>
    <mergeCell ref="AI10:AL10"/>
    <mergeCell ref="AM10:AP10"/>
    <mergeCell ref="AQ10:AT10"/>
    <mergeCell ref="AQ38:AT38"/>
    <mergeCell ref="V38:Y38"/>
    <mergeCell ref="Z38:AC38"/>
    <mergeCell ref="AE38:AH38"/>
    <mergeCell ref="AI38:AL38"/>
    <mergeCell ref="F38:I38"/>
    <mergeCell ref="J38:M38"/>
    <mergeCell ref="N38:Q38"/>
    <mergeCell ref="R38:U38"/>
    <mergeCell ref="AU38:AX38"/>
    <mergeCell ref="AY38:BB38"/>
    <mergeCell ref="AY10:BB10"/>
    <mergeCell ref="AU10:AX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AY23:BB23 C8:D8 Z23:AC23 AY43:BB46 AY40:BB40" emptyCellReference="1"/>
    <ignoredError sqref="D3:D7 C3:C6" emptyCellReferenc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6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1" width="4.7109375" style="1" customWidth="1"/>
    <col min="32" max="16384" width="9.140625" style="1" customWidth="1"/>
  </cols>
  <sheetData>
    <row r="1" spans="1:30" ht="15.75">
      <c r="A1" s="71" t="str">
        <f>'A gr.'!A1</f>
        <v>2009 m. Lietuvos Boulderingo Taurė. x Etapas - xxx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2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2.75" customHeight="1">
      <c r="A3" s="20"/>
      <c r="B3" s="85" t="s">
        <v>38</v>
      </c>
      <c r="C3" s="424" t="str">
        <f>'A gr.'!C3:D3</f>
        <v>2009 02 28</v>
      </c>
      <c r="D3" s="439"/>
      <c r="E3" s="192"/>
      <c r="F3" s="192"/>
      <c r="G3" s="192"/>
      <c r="H3" s="192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  <c r="AA3" s="22"/>
      <c r="AB3" s="22"/>
      <c r="AC3" s="22"/>
      <c r="AD3" s="20"/>
    </row>
    <row r="4" spans="1:30" ht="12">
      <c r="A4" s="20"/>
      <c r="B4" s="86" t="s">
        <v>39</v>
      </c>
      <c r="C4" s="428" t="s">
        <v>0</v>
      </c>
      <c r="D4" s="429"/>
      <c r="E4" s="88"/>
      <c r="F4" s="88"/>
      <c r="G4" s="88"/>
      <c r="H4" s="8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5"/>
      <c r="AD4" s="25"/>
    </row>
    <row r="5" spans="1:30" ht="12">
      <c r="A5" s="20"/>
      <c r="B5" s="86" t="s">
        <v>40</v>
      </c>
      <c r="C5" s="428">
        <f>'A gr.'!C5:D5</f>
        <v>2</v>
      </c>
      <c r="D5" s="429"/>
      <c r="E5" s="193"/>
      <c r="F5" s="194"/>
      <c r="G5" s="194"/>
      <c r="H5" s="194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5"/>
      <c r="AA5" s="25"/>
      <c r="AB5" s="25"/>
      <c r="AC5" s="25"/>
      <c r="AD5" s="25"/>
    </row>
    <row r="6" spans="1:30" ht="12">
      <c r="A6" s="20"/>
      <c r="B6" s="86" t="s">
        <v>41</v>
      </c>
      <c r="C6" s="428" t="str">
        <f>'A gr.'!C6:D6</f>
        <v>Tadas Vasaitis</v>
      </c>
      <c r="D6" s="429"/>
      <c r="E6" s="195"/>
      <c r="F6" s="195"/>
      <c r="G6" s="195"/>
      <c r="H6" s="19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5"/>
      <c r="AA6" s="25"/>
      <c r="AB6" s="25"/>
      <c r="AC6" s="25"/>
      <c r="AD6" s="25"/>
    </row>
    <row r="7" spans="1:30" ht="13.5" customHeight="1" thickBot="1">
      <c r="A7" s="20"/>
      <c r="B7" s="254" t="s">
        <v>52</v>
      </c>
      <c r="C7" s="422" t="s">
        <v>202</v>
      </c>
      <c r="D7" s="423"/>
      <c r="E7" s="196"/>
      <c r="F7" s="196"/>
      <c r="G7" s="196"/>
      <c r="H7" s="19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0"/>
      <c r="AA7" s="20"/>
      <c r="AB7" s="20"/>
      <c r="AC7" s="20"/>
      <c r="AD7" s="20"/>
    </row>
    <row r="8" spans="1:30" ht="13.5" customHeight="1">
      <c r="A8" s="20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0"/>
      <c r="AA8" s="20"/>
      <c r="AB8" s="28"/>
      <c r="AC8" s="28"/>
      <c r="AD8" s="28"/>
    </row>
    <row r="9" spans="1:33" ht="13.5" customHeight="1" thickBot="1">
      <c r="A9" s="20"/>
      <c r="B9" s="28"/>
      <c r="C9" s="28"/>
      <c r="D9" s="28"/>
      <c r="E9" s="28"/>
      <c r="F9" s="29" t="s">
        <v>45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0"/>
      <c r="AG9" s="11"/>
    </row>
    <row r="10" spans="1:33" ht="13.5" customHeight="1" thickBot="1">
      <c r="A10" s="20"/>
      <c r="B10" s="233" t="str">
        <f>CONCATENATE($C$4," pogrupis")</f>
        <v>D pogrupis</v>
      </c>
      <c r="C10" s="70"/>
      <c r="D10" s="70"/>
      <c r="E10" s="20"/>
      <c r="F10" s="436" t="s">
        <v>8</v>
      </c>
      <c r="G10" s="437"/>
      <c r="H10" s="437"/>
      <c r="I10" s="438"/>
      <c r="J10" s="433" t="s">
        <v>9</v>
      </c>
      <c r="K10" s="434"/>
      <c r="L10" s="434"/>
      <c r="M10" s="435"/>
      <c r="N10" s="433" t="s">
        <v>10</v>
      </c>
      <c r="O10" s="434"/>
      <c r="P10" s="434"/>
      <c r="Q10" s="435"/>
      <c r="R10" s="433" t="s">
        <v>47</v>
      </c>
      <c r="S10" s="434"/>
      <c r="T10" s="434"/>
      <c r="U10" s="435"/>
      <c r="V10" s="433" t="s">
        <v>48</v>
      </c>
      <c r="W10" s="434"/>
      <c r="X10" s="434"/>
      <c r="Y10" s="435"/>
      <c r="Z10" s="408" t="s">
        <v>13</v>
      </c>
      <c r="AA10" s="416"/>
      <c r="AB10" s="416"/>
      <c r="AC10" s="421"/>
      <c r="AD10" s="31"/>
      <c r="AG10" s="11"/>
    </row>
    <row r="11" spans="1:31" ht="13.5" customHeight="1" thickBot="1">
      <c r="A11" s="209" t="s">
        <v>14</v>
      </c>
      <c r="B11" s="202" t="s">
        <v>15</v>
      </c>
      <c r="C11" s="203" t="s">
        <v>16</v>
      </c>
      <c r="D11" s="203" t="s">
        <v>51</v>
      </c>
      <c r="E11" s="204" t="s">
        <v>50</v>
      </c>
      <c r="F11" s="309" t="s">
        <v>17</v>
      </c>
      <c r="G11" s="310" t="s">
        <v>19</v>
      </c>
      <c r="H11" s="311" t="s">
        <v>18</v>
      </c>
      <c r="I11" s="312" t="s">
        <v>19</v>
      </c>
      <c r="J11" s="309" t="s">
        <v>17</v>
      </c>
      <c r="K11" s="310" t="s">
        <v>19</v>
      </c>
      <c r="L11" s="311" t="s">
        <v>18</v>
      </c>
      <c r="M11" s="312" t="s">
        <v>19</v>
      </c>
      <c r="N11" s="309" t="s">
        <v>17</v>
      </c>
      <c r="O11" s="310" t="s">
        <v>19</v>
      </c>
      <c r="P11" s="311" t="s">
        <v>18</v>
      </c>
      <c r="Q11" s="312" t="s">
        <v>19</v>
      </c>
      <c r="R11" s="309" t="s">
        <v>17</v>
      </c>
      <c r="S11" s="310" t="s">
        <v>19</v>
      </c>
      <c r="T11" s="311" t="s">
        <v>18</v>
      </c>
      <c r="U11" s="312" t="s">
        <v>19</v>
      </c>
      <c r="V11" s="309" t="s">
        <v>17</v>
      </c>
      <c r="W11" s="310" t="s">
        <v>19</v>
      </c>
      <c r="X11" s="311" t="s">
        <v>18</v>
      </c>
      <c r="Y11" s="324" t="s">
        <v>19</v>
      </c>
      <c r="Z11" s="149" t="s">
        <v>17</v>
      </c>
      <c r="AA11" s="130" t="s">
        <v>19</v>
      </c>
      <c r="AB11" s="131" t="s">
        <v>18</v>
      </c>
      <c r="AC11" s="150" t="s">
        <v>19</v>
      </c>
      <c r="AD11" s="226" t="s">
        <v>4</v>
      </c>
      <c r="AE11" s="261" t="s">
        <v>22</v>
      </c>
    </row>
    <row r="12" spans="1:31" ht="12.75">
      <c r="A12" s="212">
        <v>1</v>
      </c>
      <c r="B12" s="101" t="s">
        <v>148</v>
      </c>
      <c r="C12" s="101" t="s">
        <v>176</v>
      </c>
      <c r="D12" s="101">
        <v>1996</v>
      </c>
      <c r="E12" s="304" t="s">
        <v>142</v>
      </c>
      <c r="F12" s="313">
        <v>1</v>
      </c>
      <c r="G12" s="314">
        <v>4</v>
      </c>
      <c r="H12" s="315">
        <v>1</v>
      </c>
      <c r="I12" s="316">
        <v>3</v>
      </c>
      <c r="J12" s="320">
        <v>1</v>
      </c>
      <c r="K12" s="321">
        <v>1</v>
      </c>
      <c r="L12" s="322">
        <v>1</v>
      </c>
      <c r="M12" s="316">
        <v>1</v>
      </c>
      <c r="N12" s="320">
        <v>1</v>
      </c>
      <c r="O12" s="321">
        <v>1</v>
      </c>
      <c r="P12" s="322">
        <v>1</v>
      </c>
      <c r="Q12" s="316">
        <v>1</v>
      </c>
      <c r="R12" s="320">
        <v>1</v>
      </c>
      <c r="S12" s="321">
        <v>1</v>
      </c>
      <c r="T12" s="322">
        <v>1</v>
      </c>
      <c r="U12" s="316">
        <v>1</v>
      </c>
      <c r="V12" s="320">
        <v>1</v>
      </c>
      <c r="W12" s="321">
        <v>1</v>
      </c>
      <c r="X12" s="322">
        <v>1</v>
      </c>
      <c r="Y12" s="316">
        <v>1</v>
      </c>
      <c r="Z12" s="325">
        <f aca="true" t="shared" si="0" ref="Z12:Z29">F12+J12+N12+R12+V12</f>
        <v>5</v>
      </c>
      <c r="AA12" s="326">
        <f aca="true" t="shared" si="1" ref="AA12:AA29">G12+K12+O12+S12+W12</f>
        <v>8</v>
      </c>
      <c r="AB12" s="327">
        <f aca="true" t="shared" si="2" ref="AB12:AB29">H12+L12+P12+T12+X12</f>
        <v>5</v>
      </c>
      <c r="AC12" s="328">
        <f aca="true" t="shared" si="3" ref="AC12:AC29">I12+M12+Q12+U12+Y12</f>
        <v>7</v>
      </c>
      <c r="AD12" s="297" t="s">
        <v>204</v>
      </c>
      <c r="AE12" s="266">
        <v>100</v>
      </c>
    </row>
    <row r="13" spans="1:31" ht="12.75">
      <c r="A13" s="138">
        <v>2</v>
      </c>
      <c r="B13" s="101" t="s">
        <v>106</v>
      </c>
      <c r="C13" s="101" t="s">
        <v>107</v>
      </c>
      <c r="D13" s="268">
        <v>1995</v>
      </c>
      <c r="E13" s="238" t="s">
        <v>94</v>
      </c>
      <c r="F13" s="186">
        <v>1</v>
      </c>
      <c r="G13" s="42">
        <v>6</v>
      </c>
      <c r="H13" s="46">
        <v>1</v>
      </c>
      <c r="I13" s="187">
        <v>6</v>
      </c>
      <c r="J13" s="186">
        <v>1</v>
      </c>
      <c r="K13" s="42">
        <v>1</v>
      </c>
      <c r="L13" s="46">
        <v>1</v>
      </c>
      <c r="M13" s="187">
        <v>1</v>
      </c>
      <c r="N13" s="186">
        <v>1</v>
      </c>
      <c r="O13" s="42">
        <v>1</v>
      </c>
      <c r="P13" s="46">
        <v>1</v>
      </c>
      <c r="Q13" s="187">
        <v>1</v>
      </c>
      <c r="R13" s="186">
        <v>1</v>
      </c>
      <c r="S13" s="42">
        <v>1</v>
      </c>
      <c r="T13" s="46">
        <v>1</v>
      </c>
      <c r="U13" s="187">
        <v>1</v>
      </c>
      <c r="V13" s="186">
        <v>1</v>
      </c>
      <c r="W13" s="42">
        <v>1</v>
      </c>
      <c r="X13" s="46">
        <v>1</v>
      </c>
      <c r="Y13" s="187">
        <v>1</v>
      </c>
      <c r="Z13" s="218">
        <f t="shared" si="0"/>
        <v>5</v>
      </c>
      <c r="AA13" s="14">
        <f t="shared" si="1"/>
        <v>10</v>
      </c>
      <c r="AB13" s="15">
        <f t="shared" si="2"/>
        <v>5</v>
      </c>
      <c r="AC13" s="219">
        <f t="shared" si="3"/>
        <v>10</v>
      </c>
      <c r="AD13" s="297" t="s">
        <v>206</v>
      </c>
      <c r="AE13" s="264">
        <v>89</v>
      </c>
    </row>
    <row r="14" spans="1:31" ht="13.5" thickBot="1">
      <c r="A14" s="180">
        <v>3</v>
      </c>
      <c r="B14" s="101" t="s">
        <v>197</v>
      </c>
      <c r="C14" s="101" t="s">
        <v>198</v>
      </c>
      <c r="D14" s="101">
        <v>1995</v>
      </c>
      <c r="E14" s="304" t="s">
        <v>187</v>
      </c>
      <c r="F14" s="182">
        <v>1</v>
      </c>
      <c r="G14" s="42">
        <v>2</v>
      </c>
      <c r="H14" s="43">
        <v>1</v>
      </c>
      <c r="I14" s="176">
        <v>1</v>
      </c>
      <c r="J14" s="182">
        <v>1</v>
      </c>
      <c r="K14" s="42">
        <v>1</v>
      </c>
      <c r="L14" s="43">
        <v>1</v>
      </c>
      <c r="M14" s="176">
        <v>1</v>
      </c>
      <c r="N14" s="182">
        <v>1</v>
      </c>
      <c r="O14" s="42">
        <v>5</v>
      </c>
      <c r="P14" s="43">
        <v>1</v>
      </c>
      <c r="Q14" s="176">
        <v>5</v>
      </c>
      <c r="R14" s="182">
        <v>1</v>
      </c>
      <c r="S14" s="42">
        <v>2</v>
      </c>
      <c r="T14" s="43">
        <v>1</v>
      </c>
      <c r="U14" s="176">
        <v>1</v>
      </c>
      <c r="V14" s="182">
        <v>1</v>
      </c>
      <c r="W14" s="42">
        <v>1</v>
      </c>
      <c r="X14" s="43">
        <v>1</v>
      </c>
      <c r="Y14" s="176">
        <v>1</v>
      </c>
      <c r="Z14" s="218">
        <f t="shared" si="0"/>
        <v>5</v>
      </c>
      <c r="AA14" s="14">
        <f t="shared" si="1"/>
        <v>11</v>
      </c>
      <c r="AB14" s="15">
        <f t="shared" si="2"/>
        <v>5</v>
      </c>
      <c r="AC14" s="219">
        <f t="shared" si="3"/>
        <v>9</v>
      </c>
      <c r="AD14" s="258" t="s">
        <v>207</v>
      </c>
      <c r="AE14" s="264" t="s">
        <v>236</v>
      </c>
    </row>
    <row r="15" spans="1:31" ht="12.75">
      <c r="A15" s="138">
        <v>4</v>
      </c>
      <c r="B15" s="205" t="s">
        <v>58</v>
      </c>
      <c r="C15" s="205" t="s">
        <v>78</v>
      </c>
      <c r="D15" s="205">
        <v>1995</v>
      </c>
      <c r="E15" s="307" t="s">
        <v>57</v>
      </c>
      <c r="F15" s="188">
        <v>1</v>
      </c>
      <c r="G15" s="37">
        <v>2</v>
      </c>
      <c r="H15" s="38">
        <v>1</v>
      </c>
      <c r="I15" s="189">
        <v>2</v>
      </c>
      <c r="J15" s="188">
        <v>1</v>
      </c>
      <c r="K15" s="37">
        <v>1</v>
      </c>
      <c r="L15" s="38">
        <v>1</v>
      </c>
      <c r="M15" s="189">
        <v>1</v>
      </c>
      <c r="N15" s="188">
        <v>1</v>
      </c>
      <c r="O15" s="37">
        <v>2</v>
      </c>
      <c r="P15" s="38">
        <v>1</v>
      </c>
      <c r="Q15" s="189">
        <v>2</v>
      </c>
      <c r="R15" s="188">
        <v>1</v>
      </c>
      <c r="S15" s="37">
        <v>12</v>
      </c>
      <c r="T15" s="38">
        <v>1</v>
      </c>
      <c r="U15" s="189">
        <v>4</v>
      </c>
      <c r="V15" s="188">
        <v>1</v>
      </c>
      <c r="W15" s="37">
        <v>1</v>
      </c>
      <c r="X15" s="38">
        <v>1</v>
      </c>
      <c r="Y15" s="189">
        <v>1</v>
      </c>
      <c r="Z15" s="218">
        <f t="shared" si="0"/>
        <v>5</v>
      </c>
      <c r="AA15" s="14">
        <f t="shared" si="1"/>
        <v>18</v>
      </c>
      <c r="AB15" s="15">
        <f t="shared" si="2"/>
        <v>5</v>
      </c>
      <c r="AC15" s="219">
        <f t="shared" si="3"/>
        <v>10</v>
      </c>
      <c r="AD15" s="257" t="s">
        <v>208</v>
      </c>
      <c r="AE15" s="264">
        <v>79</v>
      </c>
    </row>
    <row r="16" spans="1:31" ht="12.75">
      <c r="A16" s="180">
        <v>5</v>
      </c>
      <c r="B16" s="101" t="s">
        <v>172</v>
      </c>
      <c r="C16" s="101" t="s">
        <v>173</v>
      </c>
      <c r="D16" s="304">
        <v>1996</v>
      </c>
      <c r="E16" s="304" t="s">
        <v>142</v>
      </c>
      <c r="F16" s="317">
        <v>0</v>
      </c>
      <c r="G16" s="49">
        <v>0</v>
      </c>
      <c r="H16" s="50">
        <v>0</v>
      </c>
      <c r="I16" s="187">
        <v>0</v>
      </c>
      <c r="J16" s="186">
        <v>1</v>
      </c>
      <c r="K16" s="42">
        <v>5</v>
      </c>
      <c r="L16" s="46">
        <v>1</v>
      </c>
      <c r="M16" s="187">
        <v>1</v>
      </c>
      <c r="N16" s="186">
        <v>0</v>
      </c>
      <c r="O16" s="42">
        <v>0</v>
      </c>
      <c r="P16" s="46">
        <v>0</v>
      </c>
      <c r="Q16" s="187">
        <v>0</v>
      </c>
      <c r="R16" s="186">
        <v>1</v>
      </c>
      <c r="S16" s="42">
        <v>1</v>
      </c>
      <c r="T16" s="46">
        <v>1</v>
      </c>
      <c r="U16" s="187">
        <v>1</v>
      </c>
      <c r="V16" s="186">
        <v>1</v>
      </c>
      <c r="W16" s="42">
        <v>7</v>
      </c>
      <c r="X16" s="46">
        <v>1</v>
      </c>
      <c r="Y16" s="187">
        <v>1</v>
      </c>
      <c r="Z16" s="218">
        <f t="shared" si="0"/>
        <v>3</v>
      </c>
      <c r="AA16" s="14">
        <f t="shared" si="1"/>
        <v>13</v>
      </c>
      <c r="AB16" s="15">
        <f t="shared" si="2"/>
        <v>3</v>
      </c>
      <c r="AC16" s="219">
        <f t="shared" si="3"/>
        <v>3</v>
      </c>
      <c r="AD16" s="257" t="s">
        <v>209</v>
      </c>
      <c r="AE16" s="264">
        <v>71</v>
      </c>
    </row>
    <row r="17" spans="1:31" ht="12.75">
      <c r="A17" s="138">
        <v>6</v>
      </c>
      <c r="B17" s="278" t="s">
        <v>109</v>
      </c>
      <c r="C17" s="278" t="s">
        <v>141</v>
      </c>
      <c r="D17" s="305">
        <v>1996</v>
      </c>
      <c r="E17" s="305" t="s">
        <v>142</v>
      </c>
      <c r="F17" s="182"/>
      <c r="G17" s="48"/>
      <c r="H17" s="43"/>
      <c r="I17" s="176"/>
      <c r="J17" s="182"/>
      <c r="K17" s="48"/>
      <c r="L17" s="43"/>
      <c r="M17" s="176"/>
      <c r="N17" s="182"/>
      <c r="O17" s="48"/>
      <c r="P17" s="43"/>
      <c r="Q17" s="176"/>
      <c r="R17" s="182"/>
      <c r="S17" s="48"/>
      <c r="T17" s="43"/>
      <c r="U17" s="176"/>
      <c r="V17" s="182"/>
      <c r="W17" s="48"/>
      <c r="X17" s="43"/>
      <c r="Y17" s="176"/>
      <c r="Z17" s="218">
        <f t="shared" si="0"/>
        <v>0</v>
      </c>
      <c r="AA17" s="14">
        <f t="shared" si="1"/>
        <v>0</v>
      </c>
      <c r="AB17" s="15">
        <f t="shared" si="2"/>
        <v>0</v>
      </c>
      <c r="AC17" s="219">
        <f t="shared" si="3"/>
        <v>0</v>
      </c>
      <c r="AD17" s="258"/>
      <c r="AE17" s="264"/>
    </row>
    <row r="18" spans="1:31" ht="12.75">
      <c r="A18" s="180">
        <v>7</v>
      </c>
      <c r="B18" s="101" t="s">
        <v>148</v>
      </c>
      <c r="C18" s="101" t="s">
        <v>149</v>
      </c>
      <c r="D18" s="304">
        <v>1995</v>
      </c>
      <c r="E18" s="304" t="s">
        <v>142</v>
      </c>
      <c r="F18" s="186"/>
      <c r="G18" s="42"/>
      <c r="H18" s="46"/>
      <c r="I18" s="187"/>
      <c r="J18" s="186"/>
      <c r="K18" s="42"/>
      <c r="L18" s="46"/>
      <c r="M18" s="187"/>
      <c r="N18" s="186"/>
      <c r="O18" s="42"/>
      <c r="P18" s="46"/>
      <c r="Q18" s="187"/>
      <c r="R18" s="186"/>
      <c r="S18" s="42"/>
      <c r="T18" s="46"/>
      <c r="U18" s="187"/>
      <c r="V18" s="186"/>
      <c r="W18" s="42"/>
      <c r="X18" s="46"/>
      <c r="Y18" s="187"/>
      <c r="Z18" s="218">
        <f t="shared" si="0"/>
        <v>0</v>
      </c>
      <c r="AA18" s="14">
        <f t="shared" si="1"/>
        <v>0</v>
      </c>
      <c r="AB18" s="15">
        <f t="shared" si="2"/>
        <v>0</v>
      </c>
      <c r="AC18" s="219">
        <f t="shared" si="3"/>
        <v>0</v>
      </c>
      <c r="AD18" s="259"/>
      <c r="AE18" s="264"/>
    </row>
    <row r="19" spans="1:31" ht="12.75">
      <c r="A19" s="180">
        <v>8</v>
      </c>
      <c r="B19" s="234" t="s">
        <v>79</v>
      </c>
      <c r="C19" s="234" t="s">
        <v>80</v>
      </c>
      <c r="D19" s="306">
        <v>1997</v>
      </c>
      <c r="E19" s="304" t="s">
        <v>57</v>
      </c>
      <c r="F19" s="190"/>
      <c r="G19" s="236"/>
      <c r="H19" s="185"/>
      <c r="I19" s="191"/>
      <c r="J19" s="190"/>
      <c r="K19" s="236"/>
      <c r="L19" s="185"/>
      <c r="M19" s="191"/>
      <c r="N19" s="190"/>
      <c r="O19" s="236"/>
      <c r="P19" s="185"/>
      <c r="Q19" s="191"/>
      <c r="R19" s="190"/>
      <c r="S19" s="236"/>
      <c r="T19" s="185"/>
      <c r="U19" s="191"/>
      <c r="V19" s="190"/>
      <c r="W19" s="236"/>
      <c r="X19" s="185"/>
      <c r="Y19" s="191"/>
      <c r="Z19" s="227">
        <f t="shared" si="0"/>
        <v>0</v>
      </c>
      <c r="AA19" s="14">
        <f t="shared" si="1"/>
        <v>0</v>
      </c>
      <c r="AB19" s="223">
        <f t="shared" si="2"/>
        <v>0</v>
      </c>
      <c r="AC19" s="228">
        <f t="shared" si="3"/>
        <v>0</v>
      </c>
      <c r="AD19" s="301"/>
      <c r="AE19" s="298"/>
    </row>
    <row r="20" spans="1:31" ht="12.75">
      <c r="A20" s="138">
        <v>9</v>
      </c>
      <c r="B20" s="101" t="s">
        <v>81</v>
      </c>
      <c r="C20" s="101" t="s">
        <v>82</v>
      </c>
      <c r="D20" s="304">
        <v>1997</v>
      </c>
      <c r="E20" s="304" t="s">
        <v>57</v>
      </c>
      <c r="F20" s="138"/>
      <c r="G20" s="78"/>
      <c r="H20" s="133"/>
      <c r="I20" s="139"/>
      <c r="J20" s="138"/>
      <c r="K20" s="78"/>
      <c r="L20" s="133"/>
      <c r="M20" s="139"/>
      <c r="N20" s="138"/>
      <c r="O20" s="78"/>
      <c r="P20" s="133"/>
      <c r="Q20" s="139"/>
      <c r="R20" s="138"/>
      <c r="S20" s="78"/>
      <c r="T20" s="133"/>
      <c r="U20" s="139"/>
      <c r="V20" s="138"/>
      <c r="W20" s="78"/>
      <c r="X20" s="133"/>
      <c r="Y20" s="139"/>
      <c r="Z20" s="329">
        <f t="shared" si="0"/>
        <v>0</v>
      </c>
      <c r="AA20" s="303">
        <f t="shared" si="1"/>
        <v>0</v>
      </c>
      <c r="AB20" s="302">
        <f t="shared" si="2"/>
        <v>0</v>
      </c>
      <c r="AC20" s="330">
        <f t="shared" si="3"/>
        <v>0</v>
      </c>
      <c r="AD20" s="331"/>
      <c r="AE20" s="264"/>
    </row>
    <row r="21" spans="1:31" ht="12.75">
      <c r="A21" s="180">
        <v>10</v>
      </c>
      <c r="B21" s="101"/>
      <c r="C21" s="101"/>
      <c r="D21" s="304"/>
      <c r="E21" s="304"/>
      <c r="F21" s="295"/>
      <c r="G21" s="78"/>
      <c r="H21" s="133"/>
      <c r="I21" s="139"/>
      <c r="J21" s="138"/>
      <c r="K21" s="78"/>
      <c r="L21" s="133"/>
      <c r="M21" s="139"/>
      <c r="N21" s="138"/>
      <c r="O21" s="78"/>
      <c r="P21" s="133"/>
      <c r="Q21" s="139"/>
      <c r="R21" s="138"/>
      <c r="S21" s="78"/>
      <c r="T21" s="133"/>
      <c r="U21" s="139"/>
      <c r="V21" s="138"/>
      <c r="W21" s="78"/>
      <c r="X21" s="133"/>
      <c r="Y21" s="139"/>
      <c r="Z21" s="329">
        <f t="shared" si="0"/>
        <v>0</v>
      </c>
      <c r="AA21" s="303">
        <f t="shared" si="1"/>
        <v>0</v>
      </c>
      <c r="AB21" s="302">
        <f t="shared" si="2"/>
        <v>0</v>
      </c>
      <c r="AC21" s="330">
        <f t="shared" si="3"/>
        <v>0</v>
      </c>
      <c r="AD21" s="331"/>
      <c r="AE21" s="264"/>
    </row>
    <row r="22" spans="1:31" ht="12.75">
      <c r="A22" s="180">
        <v>11</v>
      </c>
      <c r="B22" s="104" t="s">
        <v>170</v>
      </c>
      <c r="C22" s="104" t="s">
        <v>87</v>
      </c>
      <c r="D22" s="101">
        <v>1999</v>
      </c>
      <c r="E22" s="304" t="s">
        <v>57</v>
      </c>
      <c r="F22" s="186">
        <v>1</v>
      </c>
      <c r="G22" s="42">
        <v>4</v>
      </c>
      <c r="H22" s="46">
        <v>1</v>
      </c>
      <c r="I22" s="187">
        <v>4</v>
      </c>
      <c r="J22" s="186">
        <v>1</v>
      </c>
      <c r="K22" s="42">
        <v>3</v>
      </c>
      <c r="L22" s="46">
        <v>1</v>
      </c>
      <c r="M22" s="187">
        <v>1</v>
      </c>
      <c r="N22" s="186">
        <v>1</v>
      </c>
      <c r="O22" s="42">
        <v>3</v>
      </c>
      <c r="P22" s="46">
        <v>1</v>
      </c>
      <c r="Q22" s="187">
        <v>2</v>
      </c>
      <c r="R22" s="186">
        <v>1</v>
      </c>
      <c r="S22" s="42">
        <v>3</v>
      </c>
      <c r="T22" s="46">
        <v>1</v>
      </c>
      <c r="U22" s="187">
        <v>3</v>
      </c>
      <c r="V22" s="186">
        <v>1</v>
      </c>
      <c r="W22" s="42">
        <v>1</v>
      </c>
      <c r="X22" s="46">
        <v>1</v>
      </c>
      <c r="Y22" s="187">
        <v>1</v>
      </c>
      <c r="Z22" s="299">
        <f t="shared" si="0"/>
        <v>5</v>
      </c>
      <c r="AA22" s="166">
        <f t="shared" si="1"/>
        <v>14</v>
      </c>
      <c r="AB22" s="167">
        <f t="shared" si="2"/>
        <v>5</v>
      </c>
      <c r="AC22" s="300">
        <f t="shared" si="3"/>
        <v>11</v>
      </c>
      <c r="AD22" s="258" t="s">
        <v>204</v>
      </c>
      <c r="AE22" s="263"/>
    </row>
    <row r="23" spans="1:31" ht="12.75">
      <c r="A23" s="138">
        <v>12</v>
      </c>
      <c r="B23" s="101" t="s">
        <v>223</v>
      </c>
      <c r="C23" s="101" t="s">
        <v>224</v>
      </c>
      <c r="D23" s="101">
        <v>2000</v>
      </c>
      <c r="E23" s="304" t="s">
        <v>113</v>
      </c>
      <c r="F23" s="186">
        <v>1</v>
      </c>
      <c r="G23" s="42">
        <v>4</v>
      </c>
      <c r="H23" s="46">
        <v>1</v>
      </c>
      <c r="I23" s="187">
        <v>4</v>
      </c>
      <c r="J23" s="186">
        <v>1</v>
      </c>
      <c r="K23" s="42">
        <v>2</v>
      </c>
      <c r="L23" s="46">
        <v>1</v>
      </c>
      <c r="M23" s="187">
        <v>1</v>
      </c>
      <c r="N23" s="186">
        <v>1</v>
      </c>
      <c r="O23" s="42">
        <v>1</v>
      </c>
      <c r="P23" s="46">
        <v>1</v>
      </c>
      <c r="Q23" s="187">
        <v>1</v>
      </c>
      <c r="R23" s="186">
        <v>1</v>
      </c>
      <c r="S23" s="42">
        <v>8</v>
      </c>
      <c r="T23" s="46">
        <v>1</v>
      </c>
      <c r="U23" s="187">
        <v>4</v>
      </c>
      <c r="V23" s="186">
        <v>1</v>
      </c>
      <c r="W23" s="42">
        <v>1</v>
      </c>
      <c r="X23" s="46">
        <v>1</v>
      </c>
      <c r="Y23" s="187">
        <v>1</v>
      </c>
      <c r="Z23" s="218">
        <f t="shared" si="0"/>
        <v>5</v>
      </c>
      <c r="AA23" s="14">
        <f t="shared" si="1"/>
        <v>16</v>
      </c>
      <c r="AB23" s="15">
        <f t="shared" si="2"/>
        <v>5</v>
      </c>
      <c r="AC23" s="219">
        <f t="shared" si="3"/>
        <v>11</v>
      </c>
      <c r="AD23" s="258" t="s">
        <v>206</v>
      </c>
      <c r="AE23" s="264"/>
    </row>
    <row r="24" spans="1:31" ht="12.75">
      <c r="A24" s="180">
        <v>13</v>
      </c>
      <c r="B24" s="101" t="s">
        <v>85</v>
      </c>
      <c r="C24" s="101" t="s">
        <v>68</v>
      </c>
      <c r="D24" s="101">
        <v>1998</v>
      </c>
      <c r="E24" s="304" t="s">
        <v>57</v>
      </c>
      <c r="F24" s="186">
        <v>0</v>
      </c>
      <c r="G24" s="42">
        <v>0</v>
      </c>
      <c r="H24" s="46">
        <v>0</v>
      </c>
      <c r="I24" s="187">
        <v>0</v>
      </c>
      <c r="J24" s="186">
        <v>1</v>
      </c>
      <c r="K24" s="42">
        <v>3</v>
      </c>
      <c r="L24" s="46">
        <v>1</v>
      </c>
      <c r="M24" s="187">
        <v>1</v>
      </c>
      <c r="N24" s="186">
        <v>1</v>
      </c>
      <c r="O24" s="42">
        <v>4</v>
      </c>
      <c r="P24" s="46">
        <v>1</v>
      </c>
      <c r="Q24" s="187">
        <v>4</v>
      </c>
      <c r="R24" s="186">
        <v>1</v>
      </c>
      <c r="S24" s="42">
        <v>3</v>
      </c>
      <c r="T24" s="46">
        <v>1</v>
      </c>
      <c r="U24" s="187">
        <v>1</v>
      </c>
      <c r="V24" s="186">
        <v>1</v>
      </c>
      <c r="W24" s="42">
        <v>1</v>
      </c>
      <c r="X24" s="46">
        <v>1</v>
      </c>
      <c r="Y24" s="187"/>
      <c r="Z24" s="218">
        <f t="shared" si="0"/>
        <v>4</v>
      </c>
      <c r="AA24" s="14">
        <f t="shared" si="1"/>
        <v>11</v>
      </c>
      <c r="AB24" s="15">
        <f t="shared" si="2"/>
        <v>4</v>
      </c>
      <c r="AC24" s="219">
        <f t="shared" si="3"/>
        <v>6</v>
      </c>
      <c r="AD24" s="297" t="s">
        <v>207</v>
      </c>
      <c r="AE24" s="264"/>
    </row>
    <row r="25" spans="1:31" ht="12.75">
      <c r="A25" s="180">
        <v>14</v>
      </c>
      <c r="B25" s="101"/>
      <c r="C25" s="101"/>
      <c r="D25" s="101"/>
      <c r="E25" s="304"/>
      <c r="F25" s="182"/>
      <c r="G25" s="48"/>
      <c r="H25" s="43"/>
      <c r="I25" s="176"/>
      <c r="J25" s="182"/>
      <c r="K25" s="48"/>
      <c r="L25" s="43"/>
      <c r="M25" s="176"/>
      <c r="N25" s="182"/>
      <c r="O25" s="48"/>
      <c r="P25" s="43"/>
      <c r="Q25" s="176"/>
      <c r="R25" s="182"/>
      <c r="S25" s="48"/>
      <c r="T25" s="43"/>
      <c r="U25" s="176"/>
      <c r="V25" s="182"/>
      <c r="W25" s="48"/>
      <c r="X25" s="43"/>
      <c r="Y25" s="176"/>
      <c r="Z25" s="218">
        <f t="shared" si="0"/>
        <v>0</v>
      </c>
      <c r="AA25" s="14">
        <f t="shared" si="1"/>
        <v>0</v>
      </c>
      <c r="AB25" s="15">
        <f t="shared" si="2"/>
        <v>0</v>
      </c>
      <c r="AC25" s="219">
        <f t="shared" si="3"/>
        <v>0</v>
      </c>
      <c r="AD25" s="257"/>
      <c r="AE25" s="264"/>
    </row>
    <row r="26" spans="1:31" ht="12.75">
      <c r="A26" s="138">
        <v>15</v>
      </c>
      <c r="B26" s="101"/>
      <c r="C26" s="101"/>
      <c r="D26" s="101"/>
      <c r="E26" s="304"/>
      <c r="F26" s="186"/>
      <c r="G26" s="42"/>
      <c r="H26" s="46"/>
      <c r="I26" s="187"/>
      <c r="J26" s="186"/>
      <c r="K26" s="42"/>
      <c r="L26" s="46"/>
      <c r="M26" s="187"/>
      <c r="N26" s="186"/>
      <c r="O26" s="42"/>
      <c r="P26" s="46"/>
      <c r="Q26" s="187"/>
      <c r="R26" s="186"/>
      <c r="S26" s="42"/>
      <c r="T26" s="46"/>
      <c r="U26" s="187"/>
      <c r="V26" s="186"/>
      <c r="W26" s="42"/>
      <c r="X26" s="46"/>
      <c r="Y26" s="187"/>
      <c r="Z26" s="218">
        <f t="shared" si="0"/>
        <v>0</v>
      </c>
      <c r="AA26" s="14">
        <f t="shared" si="1"/>
        <v>0</v>
      </c>
      <c r="AB26" s="15">
        <f t="shared" si="2"/>
        <v>0</v>
      </c>
      <c r="AC26" s="219">
        <f t="shared" si="3"/>
        <v>0</v>
      </c>
      <c r="AD26" s="258"/>
      <c r="AE26" s="264"/>
    </row>
    <row r="27" spans="1:31" ht="12.75">
      <c r="A27" s="180">
        <v>16</v>
      </c>
      <c r="B27" s="101"/>
      <c r="C27" s="101"/>
      <c r="D27" s="101"/>
      <c r="E27" s="304"/>
      <c r="F27" s="317"/>
      <c r="G27" s="49"/>
      <c r="H27" s="50"/>
      <c r="I27" s="187"/>
      <c r="J27" s="186"/>
      <c r="K27" s="42"/>
      <c r="L27" s="46"/>
      <c r="M27" s="187"/>
      <c r="N27" s="186"/>
      <c r="O27" s="42"/>
      <c r="P27" s="46"/>
      <c r="Q27" s="187"/>
      <c r="R27" s="186"/>
      <c r="S27" s="42"/>
      <c r="T27" s="46"/>
      <c r="U27" s="187"/>
      <c r="V27" s="186"/>
      <c r="W27" s="42"/>
      <c r="X27" s="46"/>
      <c r="Y27" s="187"/>
      <c r="Z27" s="218">
        <f t="shared" si="0"/>
        <v>0</v>
      </c>
      <c r="AA27" s="14">
        <f t="shared" si="1"/>
        <v>0</v>
      </c>
      <c r="AB27" s="15">
        <f t="shared" si="2"/>
        <v>0</v>
      </c>
      <c r="AC27" s="219">
        <f t="shared" si="3"/>
        <v>0</v>
      </c>
      <c r="AD27" s="259"/>
      <c r="AE27" s="264"/>
    </row>
    <row r="28" spans="1:31" ht="12.75">
      <c r="A28" s="180">
        <v>17</v>
      </c>
      <c r="B28" s="101"/>
      <c r="C28" s="101"/>
      <c r="D28" s="101"/>
      <c r="E28" s="304"/>
      <c r="F28" s="317"/>
      <c r="G28" s="49"/>
      <c r="H28" s="50"/>
      <c r="I28" s="187"/>
      <c r="J28" s="186"/>
      <c r="K28" s="42"/>
      <c r="L28" s="46"/>
      <c r="M28" s="187"/>
      <c r="N28" s="186"/>
      <c r="O28" s="42"/>
      <c r="P28" s="46"/>
      <c r="Q28" s="187"/>
      <c r="R28" s="186"/>
      <c r="S28" s="42"/>
      <c r="T28" s="46"/>
      <c r="U28" s="187"/>
      <c r="V28" s="186"/>
      <c r="W28" s="42"/>
      <c r="X28" s="46"/>
      <c r="Y28" s="187"/>
      <c r="Z28" s="227">
        <f t="shared" si="0"/>
        <v>0</v>
      </c>
      <c r="AA28" s="14">
        <f t="shared" si="1"/>
        <v>0</v>
      </c>
      <c r="AB28" s="223">
        <f t="shared" si="2"/>
        <v>0</v>
      </c>
      <c r="AC28" s="228">
        <f t="shared" si="3"/>
        <v>0</v>
      </c>
      <c r="AD28" s="257"/>
      <c r="AE28" s="264"/>
    </row>
    <row r="29" spans="1:31" ht="13.5" thickBot="1">
      <c r="A29" s="138">
        <v>18</v>
      </c>
      <c r="B29" s="113"/>
      <c r="C29" s="113"/>
      <c r="D29" s="113"/>
      <c r="E29" s="308"/>
      <c r="F29" s="318"/>
      <c r="G29" s="51"/>
      <c r="H29" s="52"/>
      <c r="I29" s="319"/>
      <c r="J29" s="323"/>
      <c r="K29" s="55"/>
      <c r="L29" s="52"/>
      <c r="M29" s="319"/>
      <c r="N29" s="323"/>
      <c r="O29" s="55"/>
      <c r="P29" s="52"/>
      <c r="Q29" s="319"/>
      <c r="R29" s="323"/>
      <c r="S29" s="55"/>
      <c r="T29" s="52"/>
      <c r="U29" s="319"/>
      <c r="V29" s="323"/>
      <c r="W29" s="55"/>
      <c r="X29" s="56"/>
      <c r="Y29" s="319"/>
      <c r="Z29" s="229">
        <f t="shared" si="0"/>
        <v>0</v>
      </c>
      <c r="AA29" s="230">
        <f t="shared" si="1"/>
        <v>0</v>
      </c>
      <c r="AB29" s="231">
        <f t="shared" si="2"/>
        <v>0</v>
      </c>
      <c r="AC29" s="232">
        <f t="shared" si="3"/>
        <v>0</v>
      </c>
      <c r="AD29" s="260"/>
      <c r="AE29" s="265"/>
    </row>
    <row r="30" spans="1:30" ht="11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6" spans="1:30" ht="11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ht="13.5" thickBot="1">
      <c r="A37" s="20"/>
      <c r="B37" s="28"/>
      <c r="C37" s="28"/>
      <c r="D37" s="28"/>
      <c r="E37" s="28"/>
      <c r="F37" s="29" t="s">
        <v>46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0"/>
    </row>
    <row r="38" spans="1:30" ht="13.5" customHeight="1" thickBot="1">
      <c r="A38" s="20"/>
      <c r="B38" s="233" t="str">
        <f>CONCATENATE($C$4," pogrupis")</f>
        <v>D pogrupis</v>
      </c>
      <c r="C38" s="70"/>
      <c r="D38" s="70"/>
      <c r="E38" s="57"/>
      <c r="F38" s="436" t="s">
        <v>8</v>
      </c>
      <c r="G38" s="437"/>
      <c r="H38" s="437"/>
      <c r="I38" s="438"/>
      <c r="J38" s="433" t="s">
        <v>9</v>
      </c>
      <c r="K38" s="434"/>
      <c r="L38" s="434"/>
      <c r="M38" s="435"/>
      <c r="N38" s="433" t="s">
        <v>10</v>
      </c>
      <c r="O38" s="434"/>
      <c r="P38" s="434"/>
      <c r="Q38" s="435"/>
      <c r="R38" s="433" t="s">
        <v>47</v>
      </c>
      <c r="S38" s="434"/>
      <c r="T38" s="434"/>
      <c r="U38" s="435"/>
      <c r="V38" s="433" t="s">
        <v>48</v>
      </c>
      <c r="W38" s="434"/>
      <c r="X38" s="434"/>
      <c r="Y38" s="435"/>
      <c r="Z38" s="408" t="s">
        <v>13</v>
      </c>
      <c r="AA38" s="416"/>
      <c r="AB38" s="416"/>
      <c r="AC38" s="417"/>
      <c r="AD38" s="31"/>
    </row>
    <row r="39" spans="1:31" ht="12" thickBot="1">
      <c r="A39" s="209" t="s">
        <v>14</v>
      </c>
      <c r="B39" s="202" t="s">
        <v>15</v>
      </c>
      <c r="C39" s="203" t="s">
        <v>16</v>
      </c>
      <c r="D39" s="203" t="s">
        <v>51</v>
      </c>
      <c r="E39" s="204" t="s">
        <v>50</v>
      </c>
      <c r="F39" s="32" t="s">
        <v>17</v>
      </c>
      <c r="G39" s="33" t="s">
        <v>19</v>
      </c>
      <c r="H39" s="34" t="s">
        <v>18</v>
      </c>
      <c r="I39" s="35" t="s">
        <v>19</v>
      </c>
      <c r="J39" s="32" t="s">
        <v>17</v>
      </c>
      <c r="K39" s="33" t="s">
        <v>19</v>
      </c>
      <c r="L39" s="34" t="s">
        <v>18</v>
      </c>
      <c r="M39" s="35" t="s">
        <v>19</v>
      </c>
      <c r="N39" s="32" t="s">
        <v>17</v>
      </c>
      <c r="O39" s="33" t="s">
        <v>19</v>
      </c>
      <c r="P39" s="34" t="s">
        <v>18</v>
      </c>
      <c r="Q39" s="35" t="s">
        <v>19</v>
      </c>
      <c r="R39" s="32" t="s">
        <v>17</v>
      </c>
      <c r="S39" s="33" t="s">
        <v>19</v>
      </c>
      <c r="T39" s="34" t="s">
        <v>18</v>
      </c>
      <c r="U39" s="35" t="s">
        <v>19</v>
      </c>
      <c r="V39" s="32" t="s">
        <v>17</v>
      </c>
      <c r="W39" s="33" t="s">
        <v>19</v>
      </c>
      <c r="X39" s="34" t="s">
        <v>18</v>
      </c>
      <c r="Y39" s="213" t="s">
        <v>19</v>
      </c>
      <c r="Z39" s="175" t="s">
        <v>17</v>
      </c>
      <c r="AA39" s="118" t="s">
        <v>19</v>
      </c>
      <c r="AB39" s="119" t="s">
        <v>18</v>
      </c>
      <c r="AC39" s="122" t="s">
        <v>19</v>
      </c>
      <c r="AD39" s="217" t="s">
        <v>4</v>
      </c>
      <c r="AE39" s="261" t="s">
        <v>22</v>
      </c>
    </row>
    <row r="40" spans="1:31" ht="12.75">
      <c r="A40" s="212">
        <v>1</v>
      </c>
      <c r="B40" s="205" t="s">
        <v>160</v>
      </c>
      <c r="C40" s="205" t="s">
        <v>161</v>
      </c>
      <c r="D40" s="205">
        <v>1995</v>
      </c>
      <c r="E40" s="206" t="s">
        <v>151</v>
      </c>
      <c r="F40" s="296">
        <v>0</v>
      </c>
      <c r="G40" s="37">
        <v>0</v>
      </c>
      <c r="H40" s="43">
        <v>1</v>
      </c>
      <c r="I40" s="44">
        <v>8</v>
      </c>
      <c r="J40" s="41">
        <v>1</v>
      </c>
      <c r="K40" s="37">
        <v>5</v>
      </c>
      <c r="L40" s="43">
        <v>1</v>
      </c>
      <c r="M40" s="44">
        <v>5</v>
      </c>
      <c r="N40" s="41">
        <v>0</v>
      </c>
      <c r="O40" s="37">
        <v>0</v>
      </c>
      <c r="P40" s="43">
        <v>0</v>
      </c>
      <c r="Q40" s="44">
        <v>0</v>
      </c>
      <c r="R40" s="41">
        <v>1</v>
      </c>
      <c r="S40" s="37">
        <v>2</v>
      </c>
      <c r="T40" s="43">
        <v>1</v>
      </c>
      <c r="U40" s="44">
        <v>2</v>
      </c>
      <c r="V40" s="41">
        <v>1</v>
      </c>
      <c r="W40" s="37">
        <v>3</v>
      </c>
      <c r="X40" s="43">
        <v>1</v>
      </c>
      <c r="Y40" s="214">
        <v>1</v>
      </c>
      <c r="Z40" s="218">
        <f aca="true" t="shared" si="4" ref="Z40:Z56">F40+J40+N40+R40+V40</f>
        <v>3</v>
      </c>
      <c r="AA40" s="14">
        <f aca="true" t="shared" si="5" ref="AA40:AA56">G40+K40+O40+S40+W40</f>
        <v>10</v>
      </c>
      <c r="AB40" s="15">
        <f aca="true" t="shared" si="6" ref="AB40:AB56">H40+L40+P40+T40+X40</f>
        <v>4</v>
      </c>
      <c r="AC40" s="219">
        <f aca="true" t="shared" si="7" ref="AC40:AC56">I40+M40+Q40+U40+Y40</f>
        <v>16</v>
      </c>
      <c r="AD40" s="257" t="s">
        <v>204</v>
      </c>
      <c r="AE40" s="266">
        <v>100</v>
      </c>
    </row>
    <row r="41" spans="1:31" ht="12.75">
      <c r="A41" s="333">
        <v>2</v>
      </c>
      <c r="B41" s="101" t="s">
        <v>132</v>
      </c>
      <c r="C41" s="101" t="s">
        <v>133</v>
      </c>
      <c r="D41" s="101">
        <v>1995</v>
      </c>
      <c r="E41" s="207" t="s">
        <v>113</v>
      </c>
      <c r="F41" s="198">
        <v>0</v>
      </c>
      <c r="G41" s="48">
        <v>0</v>
      </c>
      <c r="H41" s="43">
        <v>0</v>
      </c>
      <c r="I41" s="44">
        <v>0</v>
      </c>
      <c r="J41" s="41">
        <v>0</v>
      </c>
      <c r="K41" s="48">
        <v>0</v>
      </c>
      <c r="L41" s="43">
        <v>0</v>
      </c>
      <c r="M41" s="44">
        <v>0</v>
      </c>
      <c r="N41" s="41">
        <v>0</v>
      </c>
      <c r="O41" s="48">
        <v>0</v>
      </c>
      <c r="P41" s="43">
        <v>0</v>
      </c>
      <c r="Q41" s="44">
        <v>0</v>
      </c>
      <c r="R41" s="41">
        <v>1</v>
      </c>
      <c r="S41" s="48">
        <v>2</v>
      </c>
      <c r="T41" s="43">
        <v>1</v>
      </c>
      <c r="U41" s="44">
        <v>2</v>
      </c>
      <c r="V41" s="41">
        <v>0</v>
      </c>
      <c r="W41" s="48">
        <v>0</v>
      </c>
      <c r="X41" s="43">
        <v>1</v>
      </c>
      <c r="Y41" s="214">
        <v>6</v>
      </c>
      <c r="Z41" s="218">
        <f t="shared" si="4"/>
        <v>1</v>
      </c>
      <c r="AA41" s="14">
        <f t="shared" si="5"/>
        <v>2</v>
      </c>
      <c r="AB41" s="15">
        <f t="shared" si="6"/>
        <v>2</v>
      </c>
      <c r="AC41" s="219">
        <f t="shared" si="7"/>
        <v>8</v>
      </c>
      <c r="AD41" s="258" t="s">
        <v>206</v>
      </c>
      <c r="AE41" s="264">
        <v>89</v>
      </c>
    </row>
    <row r="42" spans="1:31" ht="12.75">
      <c r="A42" s="333">
        <v>3</v>
      </c>
      <c r="B42" s="101" t="s">
        <v>74</v>
      </c>
      <c r="C42" s="101" t="s">
        <v>75</v>
      </c>
      <c r="D42" s="101">
        <v>1996</v>
      </c>
      <c r="E42" s="207" t="s">
        <v>57</v>
      </c>
      <c r="F42" s="198"/>
      <c r="G42" s="48"/>
      <c r="H42" s="43"/>
      <c r="I42" s="44"/>
      <c r="J42" s="41"/>
      <c r="K42" s="48"/>
      <c r="L42" s="43"/>
      <c r="M42" s="44"/>
      <c r="N42" s="41"/>
      <c r="O42" s="48"/>
      <c r="P42" s="43"/>
      <c r="Q42" s="44"/>
      <c r="R42" s="41"/>
      <c r="S42" s="48"/>
      <c r="T42" s="43"/>
      <c r="U42" s="44"/>
      <c r="V42" s="41"/>
      <c r="W42" s="48"/>
      <c r="X42" s="43"/>
      <c r="Y42" s="214"/>
      <c r="Z42" s="218">
        <f t="shared" si="4"/>
        <v>0</v>
      </c>
      <c r="AA42" s="14">
        <f t="shared" si="5"/>
        <v>0</v>
      </c>
      <c r="AB42" s="15">
        <f t="shared" si="6"/>
        <v>0</v>
      </c>
      <c r="AC42" s="219">
        <f t="shared" si="7"/>
        <v>0</v>
      </c>
      <c r="AD42" s="255"/>
      <c r="AE42" s="264"/>
    </row>
    <row r="43" spans="1:31" ht="12.75">
      <c r="A43" s="333">
        <v>4</v>
      </c>
      <c r="B43" s="101" t="s">
        <v>76</v>
      </c>
      <c r="C43" s="101" t="s">
        <v>77</v>
      </c>
      <c r="D43" s="101">
        <v>1997</v>
      </c>
      <c r="E43" s="207" t="s">
        <v>57</v>
      </c>
      <c r="F43" s="239"/>
      <c r="G43" s="58"/>
      <c r="H43" s="59"/>
      <c r="I43" s="60"/>
      <c r="J43" s="61"/>
      <c r="K43" s="62"/>
      <c r="L43" s="63"/>
      <c r="M43" s="60"/>
      <c r="N43" s="61"/>
      <c r="O43" s="62"/>
      <c r="P43" s="63"/>
      <c r="Q43" s="60"/>
      <c r="R43" s="61"/>
      <c r="S43" s="62"/>
      <c r="T43" s="63"/>
      <c r="U43" s="60"/>
      <c r="V43" s="61"/>
      <c r="W43" s="62"/>
      <c r="X43" s="63"/>
      <c r="Y43" s="215"/>
      <c r="Z43" s="218">
        <f t="shared" si="4"/>
        <v>0</v>
      </c>
      <c r="AA43" s="14">
        <f t="shared" si="5"/>
        <v>0</v>
      </c>
      <c r="AB43" s="15">
        <f t="shared" si="6"/>
        <v>0</v>
      </c>
      <c r="AC43" s="219">
        <f t="shared" si="7"/>
        <v>0</v>
      </c>
      <c r="AD43" s="256"/>
      <c r="AE43" s="264"/>
    </row>
    <row r="44" spans="1:31" ht="12.75">
      <c r="A44" s="333">
        <v>5</v>
      </c>
      <c r="B44" s="101" t="s">
        <v>174</v>
      </c>
      <c r="C44" s="101" t="s">
        <v>175</v>
      </c>
      <c r="D44" s="101">
        <v>1995</v>
      </c>
      <c r="E44" s="207" t="s">
        <v>151</v>
      </c>
      <c r="F44" s="198"/>
      <c r="G44" s="48"/>
      <c r="H44" s="43"/>
      <c r="I44" s="44"/>
      <c r="J44" s="41"/>
      <c r="K44" s="48"/>
      <c r="L44" s="43"/>
      <c r="M44" s="44"/>
      <c r="N44" s="41"/>
      <c r="O44" s="48"/>
      <c r="P44" s="43"/>
      <c r="Q44" s="44"/>
      <c r="R44" s="41"/>
      <c r="S44" s="48"/>
      <c r="T44" s="43"/>
      <c r="U44" s="44"/>
      <c r="V44" s="41"/>
      <c r="W44" s="48"/>
      <c r="X44" s="43"/>
      <c r="Y44" s="214"/>
      <c r="Z44" s="218">
        <f t="shared" si="4"/>
        <v>0</v>
      </c>
      <c r="AA44" s="14">
        <f t="shared" si="5"/>
        <v>0</v>
      </c>
      <c r="AB44" s="15">
        <f t="shared" si="6"/>
        <v>0</v>
      </c>
      <c r="AC44" s="219">
        <f t="shared" si="7"/>
        <v>0</v>
      </c>
      <c r="AD44" s="256"/>
      <c r="AE44" s="264"/>
    </row>
    <row r="45" spans="1:31" ht="12.75">
      <c r="A45" s="180">
        <v>6</v>
      </c>
      <c r="B45" s="101"/>
      <c r="C45" s="101"/>
      <c r="D45" s="101"/>
      <c r="E45" s="207"/>
      <c r="F45" s="198"/>
      <c r="G45" s="48"/>
      <c r="H45" s="43"/>
      <c r="I45" s="44"/>
      <c r="J45" s="41"/>
      <c r="K45" s="48"/>
      <c r="L45" s="43"/>
      <c r="M45" s="44"/>
      <c r="N45" s="41"/>
      <c r="O45" s="48"/>
      <c r="P45" s="43"/>
      <c r="Q45" s="44"/>
      <c r="R45" s="41"/>
      <c r="S45" s="48"/>
      <c r="T45" s="43"/>
      <c r="U45" s="44"/>
      <c r="V45" s="41"/>
      <c r="W45" s="48"/>
      <c r="X45" s="43"/>
      <c r="Y45" s="214"/>
      <c r="Z45" s="218">
        <f t="shared" si="4"/>
        <v>0</v>
      </c>
      <c r="AA45" s="14">
        <f t="shared" si="5"/>
        <v>0</v>
      </c>
      <c r="AB45" s="15">
        <f t="shared" si="6"/>
        <v>0</v>
      </c>
      <c r="AC45" s="219">
        <f t="shared" si="7"/>
        <v>0</v>
      </c>
      <c r="AD45" s="255"/>
      <c r="AE45" s="264"/>
    </row>
    <row r="46" spans="1:31" ht="12.75">
      <c r="A46" s="180">
        <v>7</v>
      </c>
      <c r="B46" s="101"/>
      <c r="C46" s="101"/>
      <c r="D46" s="101"/>
      <c r="E46" s="207"/>
      <c r="F46" s="210"/>
      <c r="G46" s="58"/>
      <c r="H46" s="59"/>
      <c r="I46" s="60"/>
      <c r="J46" s="61"/>
      <c r="K46" s="62"/>
      <c r="L46" s="63"/>
      <c r="M46" s="60"/>
      <c r="N46" s="61"/>
      <c r="O46" s="62"/>
      <c r="P46" s="63"/>
      <c r="Q46" s="60"/>
      <c r="R46" s="61"/>
      <c r="S46" s="62"/>
      <c r="T46" s="63"/>
      <c r="U46" s="60"/>
      <c r="V46" s="61"/>
      <c r="W46" s="62"/>
      <c r="X46" s="63"/>
      <c r="Y46" s="215"/>
      <c r="Z46" s="218">
        <f t="shared" si="4"/>
        <v>0</v>
      </c>
      <c r="AA46" s="14">
        <f t="shared" si="5"/>
        <v>0</v>
      </c>
      <c r="AB46" s="15">
        <f t="shared" si="6"/>
        <v>0</v>
      </c>
      <c r="AC46" s="219">
        <f t="shared" si="7"/>
        <v>0</v>
      </c>
      <c r="AD46" s="259"/>
      <c r="AE46" s="264"/>
    </row>
    <row r="47" spans="1:31" ht="12.75">
      <c r="A47" s="180">
        <v>8</v>
      </c>
      <c r="B47" s="101"/>
      <c r="C47" s="101"/>
      <c r="D47" s="101"/>
      <c r="E47" s="207"/>
      <c r="F47" s="198"/>
      <c r="G47" s="48"/>
      <c r="H47" s="43"/>
      <c r="I47" s="44"/>
      <c r="J47" s="41"/>
      <c r="K47" s="48"/>
      <c r="L47" s="43"/>
      <c r="M47" s="44"/>
      <c r="N47" s="41"/>
      <c r="O47" s="48"/>
      <c r="P47" s="43"/>
      <c r="Q47" s="44"/>
      <c r="R47" s="41"/>
      <c r="S47" s="48"/>
      <c r="T47" s="43"/>
      <c r="U47" s="44"/>
      <c r="V47" s="41"/>
      <c r="W47" s="48"/>
      <c r="X47" s="43"/>
      <c r="Y47" s="214"/>
      <c r="Z47" s="218">
        <f t="shared" si="4"/>
        <v>0</v>
      </c>
      <c r="AA47" s="14">
        <f t="shared" si="5"/>
        <v>0</v>
      </c>
      <c r="AB47" s="15">
        <f t="shared" si="6"/>
        <v>0</v>
      </c>
      <c r="AC47" s="219">
        <f t="shared" si="7"/>
        <v>0</v>
      </c>
      <c r="AD47" s="256"/>
      <c r="AE47" s="264"/>
    </row>
    <row r="48" spans="1:31" ht="12.75">
      <c r="A48" s="180">
        <v>9</v>
      </c>
      <c r="B48" s="101"/>
      <c r="C48" s="101"/>
      <c r="D48" s="101"/>
      <c r="E48" s="207"/>
      <c r="F48" s="198"/>
      <c r="G48" s="48"/>
      <c r="H48" s="43"/>
      <c r="I48" s="44"/>
      <c r="J48" s="41"/>
      <c r="K48" s="48"/>
      <c r="L48" s="43"/>
      <c r="M48" s="44"/>
      <c r="N48" s="41"/>
      <c r="O48" s="48"/>
      <c r="P48" s="43"/>
      <c r="Q48" s="44"/>
      <c r="R48" s="41"/>
      <c r="S48" s="48"/>
      <c r="T48" s="43"/>
      <c r="U48" s="44"/>
      <c r="V48" s="41"/>
      <c r="W48" s="48"/>
      <c r="X48" s="43"/>
      <c r="Y48" s="214"/>
      <c r="Z48" s="218">
        <f t="shared" si="4"/>
        <v>0</v>
      </c>
      <c r="AA48" s="14">
        <f t="shared" si="5"/>
        <v>0</v>
      </c>
      <c r="AB48" s="15">
        <f t="shared" si="6"/>
        <v>0</v>
      </c>
      <c r="AC48" s="219">
        <f t="shared" si="7"/>
        <v>0</v>
      </c>
      <c r="AD48" s="255"/>
      <c r="AE48" s="264"/>
    </row>
    <row r="49" spans="1:31" ht="12.75">
      <c r="A49" s="180">
        <v>10</v>
      </c>
      <c r="B49" s="101"/>
      <c r="C49" s="101"/>
      <c r="D49" s="101"/>
      <c r="E49" s="207"/>
      <c r="F49" s="210"/>
      <c r="G49" s="58"/>
      <c r="H49" s="59"/>
      <c r="I49" s="60"/>
      <c r="J49" s="61"/>
      <c r="K49" s="62"/>
      <c r="L49" s="63"/>
      <c r="M49" s="60"/>
      <c r="N49" s="61"/>
      <c r="O49" s="62"/>
      <c r="P49" s="63"/>
      <c r="Q49" s="60"/>
      <c r="R49" s="61"/>
      <c r="S49" s="62"/>
      <c r="T49" s="63"/>
      <c r="U49" s="60"/>
      <c r="V49" s="61"/>
      <c r="W49" s="62"/>
      <c r="X49" s="63"/>
      <c r="Y49" s="215"/>
      <c r="Z49" s="218">
        <f t="shared" si="4"/>
        <v>0</v>
      </c>
      <c r="AA49" s="14">
        <f t="shared" si="5"/>
        <v>0</v>
      </c>
      <c r="AB49" s="15">
        <f t="shared" si="6"/>
        <v>0</v>
      </c>
      <c r="AC49" s="219">
        <f t="shared" si="7"/>
        <v>0</v>
      </c>
      <c r="AD49" s="259"/>
      <c r="AE49" s="264"/>
    </row>
    <row r="50" spans="1:31" ht="12.75">
      <c r="A50" s="180">
        <v>11</v>
      </c>
      <c r="B50" s="101"/>
      <c r="C50" s="101"/>
      <c r="D50" s="101"/>
      <c r="E50" s="207"/>
      <c r="F50" s="198"/>
      <c r="G50" s="48"/>
      <c r="H50" s="43"/>
      <c r="I50" s="44"/>
      <c r="J50" s="41"/>
      <c r="K50" s="48"/>
      <c r="L50" s="43"/>
      <c r="M50" s="44"/>
      <c r="N50" s="41"/>
      <c r="O50" s="48"/>
      <c r="P50" s="43"/>
      <c r="Q50" s="44"/>
      <c r="R50" s="41"/>
      <c r="S50" s="48"/>
      <c r="T50" s="43"/>
      <c r="U50" s="44"/>
      <c r="V50" s="41"/>
      <c r="W50" s="48"/>
      <c r="X50" s="43"/>
      <c r="Y50" s="214"/>
      <c r="Z50" s="218">
        <f t="shared" si="4"/>
        <v>0</v>
      </c>
      <c r="AA50" s="14">
        <f t="shared" si="5"/>
        <v>0</v>
      </c>
      <c r="AB50" s="15">
        <f t="shared" si="6"/>
        <v>0</v>
      </c>
      <c r="AC50" s="219">
        <f t="shared" si="7"/>
        <v>0</v>
      </c>
      <c r="AD50" s="256"/>
      <c r="AE50" s="264"/>
    </row>
    <row r="51" spans="1:31" ht="12.75">
      <c r="A51" s="180">
        <v>12</v>
      </c>
      <c r="B51" s="101"/>
      <c r="C51" s="101"/>
      <c r="D51" s="101"/>
      <c r="E51" s="207"/>
      <c r="F51" s="198"/>
      <c r="G51" s="48"/>
      <c r="H51" s="43"/>
      <c r="I51" s="44"/>
      <c r="J51" s="41"/>
      <c r="K51" s="48"/>
      <c r="L51" s="43"/>
      <c r="M51" s="44"/>
      <c r="N51" s="41"/>
      <c r="O51" s="48"/>
      <c r="P51" s="43"/>
      <c r="Q51" s="44"/>
      <c r="R51" s="41"/>
      <c r="S51" s="48"/>
      <c r="T51" s="43"/>
      <c r="U51" s="44"/>
      <c r="V51" s="41"/>
      <c r="W51" s="48"/>
      <c r="X51" s="43"/>
      <c r="Y51" s="214"/>
      <c r="Z51" s="218">
        <f t="shared" si="4"/>
        <v>0</v>
      </c>
      <c r="AA51" s="14">
        <f t="shared" si="5"/>
        <v>0</v>
      </c>
      <c r="AB51" s="15">
        <f t="shared" si="6"/>
        <v>0</v>
      </c>
      <c r="AC51" s="219">
        <f t="shared" si="7"/>
        <v>0</v>
      </c>
      <c r="AD51" s="255"/>
      <c r="AE51" s="264"/>
    </row>
    <row r="52" spans="1:31" ht="12.75">
      <c r="A52" s="180">
        <v>13</v>
      </c>
      <c r="B52" s="101"/>
      <c r="C52" s="101"/>
      <c r="D52" s="101"/>
      <c r="E52" s="207"/>
      <c r="F52" s="210"/>
      <c r="G52" s="58"/>
      <c r="H52" s="59"/>
      <c r="I52" s="60"/>
      <c r="J52" s="61"/>
      <c r="K52" s="62"/>
      <c r="L52" s="63"/>
      <c r="M52" s="60"/>
      <c r="N52" s="61"/>
      <c r="O52" s="62"/>
      <c r="P52" s="63"/>
      <c r="Q52" s="60"/>
      <c r="R52" s="61"/>
      <c r="S52" s="62"/>
      <c r="T52" s="63"/>
      <c r="U52" s="60"/>
      <c r="V52" s="61"/>
      <c r="W52" s="62"/>
      <c r="X52" s="63"/>
      <c r="Y52" s="215"/>
      <c r="Z52" s="218">
        <f t="shared" si="4"/>
        <v>0</v>
      </c>
      <c r="AA52" s="14">
        <f t="shared" si="5"/>
        <v>0</v>
      </c>
      <c r="AB52" s="15">
        <f t="shared" si="6"/>
        <v>0</v>
      </c>
      <c r="AC52" s="219">
        <f t="shared" si="7"/>
        <v>0</v>
      </c>
      <c r="AD52" s="259"/>
      <c r="AE52" s="264"/>
    </row>
    <row r="53" spans="1:31" ht="12.75">
      <c r="A53" s="180">
        <v>14</v>
      </c>
      <c r="B53" s="101"/>
      <c r="C53" s="101"/>
      <c r="D53" s="101"/>
      <c r="E53" s="207"/>
      <c r="F53" s="198"/>
      <c r="G53" s="48"/>
      <c r="H53" s="43"/>
      <c r="I53" s="44"/>
      <c r="J53" s="41"/>
      <c r="K53" s="48"/>
      <c r="L53" s="43"/>
      <c r="M53" s="44"/>
      <c r="N53" s="41"/>
      <c r="O53" s="48"/>
      <c r="P53" s="43"/>
      <c r="Q53" s="44"/>
      <c r="R53" s="41"/>
      <c r="S53" s="48"/>
      <c r="T53" s="43"/>
      <c r="U53" s="44"/>
      <c r="V53" s="41"/>
      <c r="W53" s="48"/>
      <c r="X53" s="43"/>
      <c r="Y53" s="214"/>
      <c r="Z53" s="218">
        <f t="shared" si="4"/>
        <v>0</v>
      </c>
      <c r="AA53" s="14">
        <f t="shared" si="5"/>
        <v>0</v>
      </c>
      <c r="AB53" s="15">
        <f t="shared" si="6"/>
        <v>0</v>
      </c>
      <c r="AC53" s="219">
        <f t="shared" si="7"/>
        <v>0</v>
      </c>
      <c r="AD53" s="256"/>
      <c r="AE53" s="264"/>
    </row>
    <row r="54" spans="1:31" ht="12.75">
      <c r="A54" s="180">
        <v>15</v>
      </c>
      <c r="B54" s="101"/>
      <c r="C54" s="101"/>
      <c r="D54" s="101"/>
      <c r="E54" s="207"/>
      <c r="F54" s="198"/>
      <c r="G54" s="48"/>
      <c r="H54" s="43"/>
      <c r="I54" s="44"/>
      <c r="J54" s="41"/>
      <c r="K54" s="48"/>
      <c r="L54" s="43"/>
      <c r="M54" s="44"/>
      <c r="N54" s="41"/>
      <c r="O54" s="48"/>
      <c r="P54" s="43"/>
      <c r="Q54" s="44"/>
      <c r="R54" s="41"/>
      <c r="S54" s="48"/>
      <c r="T54" s="43"/>
      <c r="U54" s="44"/>
      <c r="V54" s="41"/>
      <c r="W54" s="48"/>
      <c r="X54" s="43"/>
      <c r="Y54" s="214"/>
      <c r="Z54" s="218">
        <f t="shared" si="4"/>
        <v>0</v>
      </c>
      <c r="AA54" s="14">
        <f t="shared" si="5"/>
        <v>0</v>
      </c>
      <c r="AB54" s="15">
        <f t="shared" si="6"/>
        <v>0</v>
      </c>
      <c r="AC54" s="219">
        <f t="shared" si="7"/>
        <v>0</v>
      </c>
      <c r="AD54" s="255"/>
      <c r="AE54" s="264"/>
    </row>
    <row r="55" spans="1:31" ht="12.75">
      <c r="A55" s="180">
        <v>16</v>
      </c>
      <c r="B55" s="101"/>
      <c r="C55" s="101"/>
      <c r="D55" s="101"/>
      <c r="E55" s="207"/>
      <c r="F55" s="210"/>
      <c r="G55" s="58"/>
      <c r="H55" s="59"/>
      <c r="I55" s="60"/>
      <c r="J55" s="61"/>
      <c r="K55" s="62"/>
      <c r="L55" s="63"/>
      <c r="M55" s="60"/>
      <c r="N55" s="61"/>
      <c r="O55" s="62"/>
      <c r="P55" s="63"/>
      <c r="Q55" s="60"/>
      <c r="R55" s="61"/>
      <c r="S55" s="62"/>
      <c r="T55" s="63"/>
      <c r="U55" s="60"/>
      <c r="V55" s="61"/>
      <c r="W55" s="62"/>
      <c r="X55" s="63"/>
      <c r="Y55" s="215"/>
      <c r="Z55" s="218">
        <f t="shared" si="4"/>
        <v>0</v>
      </c>
      <c r="AA55" s="14">
        <f t="shared" si="5"/>
        <v>0</v>
      </c>
      <c r="AB55" s="15">
        <f t="shared" si="6"/>
        <v>0</v>
      </c>
      <c r="AC55" s="219">
        <f t="shared" si="7"/>
        <v>0</v>
      </c>
      <c r="AD55" s="259"/>
      <c r="AE55" s="264"/>
    </row>
    <row r="56" spans="1:31" ht="13.5" thickBot="1">
      <c r="A56" s="181">
        <v>17</v>
      </c>
      <c r="B56" s="113"/>
      <c r="C56" s="113"/>
      <c r="D56" s="113"/>
      <c r="E56" s="208"/>
      <c r="F56" s="211"/>
      <c r="G56" s="64"/>
      <c r="H56" s="65"/>
      <c r="I56" s="66"/>
      <c r="J56" s="67"/>
      <c r="K56" s="68"/>
      <c r="L56" s="69"/>
      <c r="M56" s="66"/>
      <c r="N56" s="67"/>
      <c r="O56" s="68"/>
      <c r="P56" s="69"/>
      <c r="Q56" s="66"/>
      <c r="R56" s="67"/>
      <c r="S56" s="68"/>
      <c r="T56" s="69"/>
      <c r="U56" s="66"/>
      <c r="V56" s="67"/>
      <c r="W56" s="68"/>
      <c r="X56" s="69"/>
      <c r="Y56" s="216"/>
      <c r="Z56" s="220">
        <f t="shared" si="4"/>
        <v>0</v>
      </c>
      <c r="AA56" s="17">
        <f t="shared" si="5"/>
        <v>0</v>
      </c>
      <c r="AB56" s="18">
        <f t="shared" si="6"/>
        <v>0</v>
      </c>
      <c r="AC56" s="221">
        <f t="shared" si="7"/>
        <v>0</v>
      </c>
      <c r="AD56" s="260"/>
      <c r="AE56" s="265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7">
    <mergeCell ref="C7:D7"/>
    <mergeCell ref="C3:D3"/>
    <mergeCell ref="C4:D4"/>
    <mergeCell ref="C5:D5"/>
    <mergeCell ref="C6:D6"/>
    <mergeCell ref="J10:M10"/>
    <mergeCell ref="F38:I38"/>
    <mergeCell ref="J38:M38"/>
    <mergeCell ref="F10:I10"/>
    <mergeCell ref="Z10:AC10"/>
    <mergeCell ref="N38:Q38"/>
    <mergeCell ref="R38:U38"/>
    <mergeCell ref="V38:Y38"/>
    <mergeCell ref="Z38:AC38"/>
    <mergeCell ref="N10:Q10"/>
    <mergeCell ref="R10:U10"/>
    <mergeCell ref="V10:Y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D3:D7 C3:C6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G56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1" width="4.7109375" style="1" customWidth="1"/>
    <col min="32" max="16384" width="9.140625" style="1" customWidth="1"/>
  </cols>
  <sheetData>
    <row r="1" spans="1:30" ht="15.75">
      <c r="A1" s="71" t="str">
        <f>'A gr.'!A1</f>
        <v>2009 m. Lietuvos Boulderingo Taurė. x Etapas - xxx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2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2.75" customHeight="1">
      <c r="A3" s="20"/>
      <c r="B3" s="85" t="s">
        <v>38</v>
      </c>
      <c r="C3" s="424" t="str">
        <f>'A gr.'!C3:D3</f>
        <v>2009 02 28</v>
      </c>
      <c r="D3" s="439"/>
      <c r="E3" s="192"/>
      <c r="F3" s="192"/>
      <c r="G3" s="192"/>
      <c r="H3" s="192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  <c r="AA3" s="22"/>
      <c r="AB3" s="22"/>
      <c r="AC3" s="22"/>
      <c r="AD3" s="20"/>
    </row>
    <row r="4" spans="1:30" ht="12">
      <c r="A4" s="20"/>
      <c r="B4" s="86" t="s">
        <v>39</v>
      </c>
      <c r="C4" s="428" t="s">
        <v>1</v>
      </c>
      <c r="D4" s="429"/>
      <c r="E4" s="88"/>
      <c r="F4" s="88"/>
      <c r="G4" s="88"/>
      <c r="H4" s="8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5"/>
      <c r="AD4" s="25"/>
    </row>
    <row r="5" spans="1:30" ht="12">
      <c r="A5" s="20"/>
      <c r="B5" s="86" t="s">
        <v>40</v>
      </c>
      <c r="C5" s="428">
        <f>'A gr.'!C5:D5</f>
        <v>2</v>
      </c>
      <c r="D5" s="429"/>
      <c r="E5" s="193"/>
      <c r="F5" s="194"/>
      <c r="G5" s="194"/>
      <c r="H5" s="194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5"/>
      <c r="AA5" s="25"/>
      <c r="AB5" s="25"/>
      <c r="AC5" s="25"/>
      <c r="AD5" s="25"/>
    </row>
    <row r="6" spans="1:30" ht="12">
      <c r="A6" s="20"/>
      <c r="B6" s="86" t="s">
        <v>41</v>
      </c>
      <c r="C6" s="428" t="str">
        <f>'A gr.'!C6:D6</f>
        <v>Tadas Vasaitis</v>
      </c>
      <c r="D6" s="429"/>
      <c r="E6" s="195"/>
      <c r="F6" s="195"/>
      <c r="G6" s="195"/>
      <c r="H6" s="19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5"/>
      <c r="AA6" s="25"/>
      <c r="AB6" s="25"/>
      <c r="AC6" s="25"/>
      <c r="AD6" s="25"/>
    </row>
    <row r="7" spans="1:30" ht="13.5" customHeight="1" thickBot="1">
      <c r="A7" s="20"/>
      <c r="B7" s="254" t="s">
        <v>52</v>
      </c>
      <c r="C7" s="422" t="s">
        <v>203</v>
      </c>
      <c r="D7" s="423"/>
      <c r="E7" s="196"/>
      <c r="F7" s="196"/>
      <c r="G7" s="196"/>
      <c r="H7" s="19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0"/>
      <c r="AA7" s="20"/>
      <c r="AB7" s="20"/>
      <c r="AC7" s="20"/>
      <c r="AD7" s="20"/>
    </row>
    <row r="8" spans="1:30" ht="13.5" customHeight="1">
      <c r="A8" s="20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0"/>
      <c r="AA8" s="20"/>
      <c r="AB8" s="28"/>
      <c r="AC8" s="28"/>
      <c r="AD8" s="28"/>
    </row>
    <row r="9" spans="1:33" ht="13.5" customHeight="1" thickBot="1">
      <c r="A9" s="20"/>
      <c r="B9" s="28"/>
      <c r="C9" s="28"/>
      <c r="D9" s="28"/>
      <c r="E9" s="28"/>
      <c r="F9" s="29" t="s">
        <v>45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0"/>
      <c r="AG9" s="11"/>
    </row>
    <row r="10" spans="1:33" ht="13.5" customHeight="1" thickBot="1">
      <c r="A10" s="20"/>
      <c r="B10" s="233" t="str">
        <f>CONCATENATE($C$4," pogrupis")</f>
        <v>E pogrupis</v>
      </c>
      <c r="C10" s="70"/>
      <c r="D10" s="70"/>
      <c r="E10" s="20"/>
      <c r="F10" s="436" t="s">
        <v>8</v>
      </c>
      <c r="G10" s="437"/>
      <c r="H10" s="437"/>
      <c r="I10" s="438"/>
      <c r="J10" s="433" t="s">
        <v>9</v>
      </c>
      <c r="K10" s="434"/>
      <c r="L10" s="434"/>
      <c r="M10" s="435"/>
      <c r="N10" s="433" t="s">
        <v>10</v>
      </c>
      <c r="O10" s="434"/>
      <c r="P10" s="434"/>
      <c r="Q10" s="435"/>
      <c r="R10" s="433" t="s">
        <v>47</v>
      </c>
      <c r="S10" s="434"/>
      <c r="T10" s="434"/>
      <c r="U10" s="435"/>
      <c r="V10" s="433" t="s">
        <v>48</v>
      </c>
      <c r="W10" s="434"/>
      <c r="X10" s="434"/>
      <c r="Y10" s="435"/>
      <c r="Z10" s="408" t="s">
        <v>13</v>
      </c>
      <c r="AA10" s="416"/>
      <c r="AB10" s="416"/>
      <c r="AC10" s="421"/>
      <c r="AD10" s="31"/>
      <c r="AG10" s="11"/>
    </row>
    <row r="11" spans="1:31" ht="13.5" customHeight="1" thickBot="1">
      <c r="A11" s="209" t="s">
        <v>14</v>
      </c>
      <c r="B11" s="202" t="s">
        <v>15</v>
      </c>
      <c r="C11" s="203" t="s">
        <v>16</v>
      </c>
      <c r="D11" s="203" t="s">
        <v>51</v>
      </c>
      <c r="E11" s="204" t="s">
        <v>50</v>
      </c>
      <c r="F11" s="32" t="s">
        <v>17</v>
      </c>
      <c r="G11" s="33" t="s">
        <v>19</v>
      </c>
      <c r="H11" s="34" t="s">
        <v>18</v>
      </c>
      <c r="I11" s="35" t="s">
        <v>19</v>
      </c>
      <c r="J11" s="32" t="s">
        <v>17</v>
      </c>
      <c r="K11" s="33" t="s">
        <v>19</v>
      </c>
      <c r="L11" s="34" t="s">
        <v>18</v>
      </c>
      <c r="M11" s="35" t="s">
        <v>19</v>
      </c>
      <c r="N11" s="32" t="s">
        <v>17</v>
      </c>
      <c r="O11" s="33" t="s">
        <v>19</v>
      </c>
      <c r="P11" s="34" t="s">
        <v>18</v>
      </c>
      <c r="Q11" s="35" t="s">
        <v>19</v>
      </c>
      <c r="R11" s="32" t="s">
        <v>17</v>
      </c>
      <c r="S11" s="33" t="s">
        <v>19</v>
      </c>
      <c r="T11" s="34" t="s">
        <v>18</v>
      </c>
      <c r="U11" s="35" t="s">
        <v>19</v>
      </c>
      <c r="V11" s="32" t="s">
        <v>17</v>
      </c>
      <c r="W11" s="33" t="s">
        <v>19</v>
      </c>
      <c r="X11" s="34" t="s">
        <v>18</v>
      </c>
      <c r="Y11" s="213" t="s">
        <v>19</v>
      </c>
      <c r="Z11" s="175" t="s">
        <v>17</v>
      </c>
      <c r="AA11" s="118" t="s">
        <v>19</v>
      </c>
      <c r="AB11" s="119" t="s">
        <v>18</v>
      </c>
      <c r="AC11" s="122" t="s">
        <v>19</v>
      </c>
      <c r="AD11" s="226" t="s">
        <v>4</v>
      </c>
      <c r="AE11" s="261" t="s">
        <v>22</v>
      </c>
    </row>
    <row r="12" spans="1:31" ht="12.75">
      <c r="A12" s="133">
        <v>1</v>
      </c>
      <c r="B12" s="205" t="s">
        <v>85</v>
      </c>
      <c r="C12" s="205" t="s">
        <v>68</v>
      </c>
      <c r="D12" s="205">
        <v>1998</v>
      </c>
      <c r="E12" s="206" t="s">
        <v>57</v>
      </c>
      <c r="F12" s="197">
        <v>1</v>
      </c>
      <c r="G12" s="37">
        <v>1</v>
      </c>
      <c r="H12" s="38">
        <v>1</v>
      </c>
      <c r="I12" s="39">
        <v>1</v>
      </c>
      <c r="J12" s="36">
        <v>1</v>
      </c>
      <c r="K12" s="37">
        <v>1</v>
      </c>
      <c r="L12" s="38">
        <v>1</v>
      </c>
      <c r="M12" s="39">
        <v>1</v>
      </c>
      <c r="N12" s="36">
        <v>1</v>
      </c>
      <c r="O12" s="37">
        <v>1</v>
      </c>
      <c r="P12" s="38">
        <v>1</v>
      </c>
      <c r="Q12" s="39">
        <v>1</v>
      </c>
      <c r="R12" s="36">
        <v>1</v>
      </c>
      <c r="S12" s="37">
        <v>1</v>
      </c>
      <c r="T12" s="38">
        <v>1</v>
      </c>
      <c r="U12" s="39">
        <v>1</v>
      </c>
      <c r="V12" s="36">
        <v>1</v>
      </c>
      <c r="W12" s="37">
        <v>1</v>
      </c>
      <c r="X12" s="38">
        <v>1</v>
      </c>
      <c r="Y12" s="224">
        <v>1</v>
      </c>
      <c r="Z12" s="218">
        <f aca="true" t="shared" si="0" ref="Z12:AC18">F12+J12+N12+R12+V12</f>
        <v>5</v>
      </c>
      <c r="AA12" s="14">
        <f t="shared" si="0"/>
        <v>5</v>
      </c>
      <c r="AB12" s="15">
        <f t="shared" si="0"/>
        <v>5</v>
      </c>
      <c r="AC12" s="219">
        <f t="shared" si="0"/>
        <v>5</v>
      </c>
      <c r="AD12" s="297" t="s">
        <v>207</v>
      </c>
      <c r="AE12" s="266">
        <v>79</v>
      </c>
    </row>
    <row r="13" spans="1:31" ht="12.75">
      <c r="A13" s="333">
        <v>2</v>
      </c>
      <c r="B13" s="101" t="s">
        <v>86</v>
      </c>
      <c r="C13" s="101" t="s">
        <v>87</v>
      </c>
      <c r="D13" s="101">
        <v>1999</v>
      </c>
      <c r="E13" s="207" t="s">
        <v>57</v>
      </c>
      <c r="F13" s="198">
        <v>1</v>
      </c>
      <c r="G13" s="42">
        <v>1</v>
      </c>
      <c r="H13" s="43">
        <v>1</v>
      </c>
      <c r="I13" s="44">
        <v>1</v>
      </c>
      <c r="J13" s="41">
        <v>1</v>
      </c>
      <c r="K13" s="42">
        <v>1</v>
      </c>
      <c r="L13" s="43">
        <v>1</v>
      </c>
      <c r="M13" s="44">
        <v>1</v>
      </c>
      <c r="N13" s="41">
        <v>1</v>
      </c>
      <c r="O13" s="42">
        <v>1</v>
      </c>
      <c r="P13" s="43">
        <v>1</v>
      </c>
      <c r="Q13" s="44">
        <v>1</v>
      </c>
      <c r="R13" s="41">
        <v>1</v>
      </c>
      <c r="S13" s="42">
        <v>1</v>
      </c>
      <c r="T13" s="43">
        <v>1</v>
      </c>
      <c r="U13" s="44">
        <v>1</v>
      </c>
      <c r="V13" s="41">
        <v>1</v>
      </c>
      <c r="W13" s="42">
        <v>1</v>
      </c>
      <c r="X13" s="43">
        <v>1</v>
      </c>
      <c r="Y13" s="214">
        <v>1</v>
      </c>
      <c r="Z13" s="218">
        <f t="shared" si="0"/>
        <v>5</v>
      </c>
      <c r="AA13" s="14">
        <f t="shared" si="0"/>
        <v>5</v>
      </c>
      <c r="AB13" s="15">
        <f t="shared" si="0"/>
        <v>5</v>
      </c>
      <c r="AC13" s="219">
        <f t="shared" si="0"/>
        <v>5</v>
      </c>
      <c r="AD13" s="297" t="s">
        <v>204</v>
      </c>
      <c r="AE13" s="264">
        <v>100</v>
      </c>
    </row>
    <row r="14" spans="1:31" ht="12.75">
      <c r="A14" s="133">
        <v>3</v>
      </c>
      <c r="B14" s="101" t="s">
        <v>223</v>
      </c>
      <c r="C14" s="101" t="s">
        <v>224</v>
      </c>
      <c r="D14" s="101">
        <v>2000</v>
      </c>
      <c r="E14" s="207" t="s">
        <v>113</v>
      </c>
      <c r="F14" s="200">
        <v>1</v>
      </c>
      <c r="G14" s="42">
        <v>1</v>
      </c>
      <c r="H14" s="46">
        <v>1</v>
      </c>
      <c r="I14" s="47">
        <v>1</v>
      </c>
      <c r="J14" s="45">
        <v>1</v>
      </c>
      <c r="K14" s="42">
        <v>1</v>
      </c>
      <c r="L14" s="46">
        <v>1</v>
      </c>
      <c r="M14" s="47">
        <v>1</v>
      </c>
      <c r="N14" s="41">
        <v>1</v>
      </c>
      <c r="O14" s="42">
        <v>1</v>
      </c>
      <c r="P14" s="43">
        <v>1</v>
      </c>
      <c r="Q14" s="44">
        <v>1</v>
      </c>
      <c r="R14" s="41">
        <v>1</v>
      </c>
      <c r="S14" s="42">
        <v>1</v>
      </c>
      <c r="T14" s="43">
        <v>1</v>
      </c>
      <c r="U14" s="44">
        <v>1</v>
      </c>
      <c r="V14" s="45">
        <v>1</v>
      </c>
      <c r="W14" s="42">
        <v>1</v>
      </c>
      <c r="X14" s="46">
        <v>1</v>
      </c>
      <c r="Y14" s="225">
        <v>1</v>
      </c>
      <c r="Z14" s="218">
        <f t="shared" si="0"/>
        <v>5</v>
      </c>
      <c r="AA14" s="14">
        <f t="shared" si="0"/>
        <v>5</v>
      </c>
      <c r="AB14" s="15">
        <f t="shared" si="0"/>
        <v>5</v>
      </c>
      <c r="AC14" s="219">
        <f t="shared" si="0"/>
        <v>5</v>
      </c>
      <c r="AD14" s="258" t="s">
        <v>206</v>
      </c>
      <c r="AE14" s="264">
        <v>89</v>
      </c>
    </row>
    <row r="15" spans="1:31" ht="12.75">
      <c r="A15" s="333">
        <v>4</v>
      </c>
      <c r="B15" s="294" t="s">
        <v>221</v>
      </c>
      <c r="C15" s="294" t="s">
        <v>222</v>
      </c>
      <c r="D15" s="278">
        <v>1999</v>
      </c>
      <c r="E15" s="278" t="s">
        <v>94</v>
      </c>
      <c r="F15" s="199">
        <v>1</v>
      </c>
      <c r="G15" s="42">
        <v>2</v>
      </c>
      <c r="H15" s="46">
        <v>1</v>
      </c>
      <c r="I15" s="47">
        <v>1</v>
      </c>
      <c r="J15" s="45">
        <v>1</v>
      </c>
      <c r="K15" s="42">
        <v>1</v>
      </c>
      <c r="L15" s="46">
        <v>1</v>
      </c>
      <c r="M15" s="47">
        <v>1</v>
      </c>
      <c r="N15" s="41">
        <v>1</v>
      </c>
      <c r="O15" s="42">
        <v>1</v>
      </c>
      <c r="P15" s="43">
        <v>1</v>
      </c>
      <c r="Q15" s="44">
        <v>1</v>
      </c>
      <c r="R15" s="45">
        <v>1</v>
      </c>
      <c r="S15" s="42">
        <v>1</v>
      </c>
      <c r="T15" s="46">
        <v>1</v>
      </c>
      <c r="U15" s="47">
        <v>1</v>
      </c>
      <c r="V15" s="45">
        <v>1</v>
      </c>
      <c r="W15" s="42">
        <v>1</v>
      </c>
      <c r="X15" s="46">
        <v>1</v>
      </c>
      <c r="Y15" s="225">
        <v>1</v>
      </c>
      <c r="Z15" s="218">
        <f t="shared" si="0"/>
        <v>5</v>
      </c>
      <c r="AA15" s="14">
        <f t="shared" si="0"/>
        <v>6</v>
      </c>
      <c r="AB15" s="15">
        <f t="shared" si="0"/>
        <v>5</v>
      </c>
      <c r="AC15" s="219">
        <f t="shared" si="0"/>
        <v>5</v>
      </c>
      <c r="AD15" s="257" t="s">
        <v>208</v>
      </c>
      <c r="AE15" s="264">
        <v>71</v>
      </c>
    </row>
    <row r="16" spans="1:31" ht="12.75">
      <c r="A16" s="133">
        <v>5</v>
      </c>
      <c r="B16" s="294" t="s">
        <v>219</v>
      </c>
      <c r="C16" s="294" t="s">
        <v>220</v>
      </c>
      <c r="D16" s="278">
        <v>1998</v>
      </c>
      <c r="E16" s="278" t="s">
        <v>94</v>
      </c>
      <c r="F16" s="198">
        <v>1</v>
      </c>
      <c r="G16" s="48">
        <v>1</v>
      </c>
      <c r="H16" s="43">
        <v>1</v>
      </c>
      <c r="I16" s="44">
        <v>1</v>
      </c>
      <c r="J16" s="41">
        <v>1</v>
      </c>
      <c r="K16" s="48">
        <v>1</v>
      </c>
      <c r="L16" s="43">
        <v>1</v>
      </c>
      <c r="M16" s="44">
        <v>1</v>
      </c>
      <c r="N16" s="41">
        <v>1</v>
      </c>
      <c r="O16" s="42">
        <v>1</v>
      </c>
      <c r="P16" s="43">
        <v>1</v>
      </c>
      <c r="Q16" s="44">
        <v>1</v>
      </c>
      <c r="R16" s="45">
        <v>1</v>
      </c>
      <c r="S16" s="48">
        <v>2</v>
      </c>
      <c r="T16" s="43">
        <v>1</v>
      </c>
      <c r="U16" s="44">
        <v>2</v>
      </c>
      <c r="V16" s="41">
        <v>1</v>
      </c>
      <c r="W16" s="48">
        <v>3</v>
      </c>
      <c r="X16" s="43">
        <v>1</v>
      </c>
      <c r="Y16" s="214">
        <v>2</v>
      </c>
      <c r="Z16" s="218">
        <f t="shared" si="0"/>
        <v>5</v>
      </c>
      <c r="AA16" s="14">
        <f t="shared" si="0"/>
        <v>8</v>
      </c>
      <c r="AB16" s="15">
        <f t="shared" si="0"/>
        <v>5</v>
      </c>
      <c r="AC16" s="219">
        <f t="shared" si="0"/>
        <v>7</v>
      </c>
      <c r="AD16" s="257" t="s">
        <v>209</v>
      </c>
      <c r="AE16" s="264">
        <v>63</v>
      </c>
    </row>
    <row r="17" spans="1:31" ht="12.75">
      <c r="A17" s="333">
        <v>6</v>
      </c>
      <c r="B17" s="101" t="s">
        <v>99</v>
      </c>
      <c r="C17" s="101" t="s">
        <v>100</v>
      </c>
      <c r="D17" s="293">
        <v>1999</v>
      </c>
      <c r="E17" s="278" t="s">
        <v>94</v>
      </c>
      <c r="F17" s="199">
        <v>1</v>
      </c>
      <c r="G17" s="42">
        <v>1</v>
      </c>
      <c r="H17" s="46">
        <v>1</v>
      </c>
      <c r="I17" s="47">
        <v>1</v>
      </c>
      <c r="J17" s="45">
        <v>1</v>
      </c>
      <c r="K17" s="42">
        <v>1</v>
      </c>
      <c r="L17" s="46">
        <v>1</v>
      </c>
      <c r="M17" s="47">
        <v>1</v>
      </c>
      <c r="N17" s="41">
        <v>1</v>
      </c>
      <c r="O17" s="42">
        <v>1</v>
      </c>
      <c r="P17" s="43">
        <v>1</v>
      </c>
      <c r="Q17" s="44">
        <v>1</v>
      </c>
      <c r="R17" s="45">
        <v>1</v>
      </c>
      <c r="S17" s="42">
        <v>1</v>
      </c>
      <c r="T17" s="46">
        <v>1</v>
      </c>
      <c r="U17" s="44">
        <v>1</v>
      </c>
      <c r="V17" s="45">
        <v>0</v>
      </c>
      <c r="W17" s="42">
        <v>0</v>
      </c>
      <c r="X17" s="46">
        <v>1</v>
      </c>
      <c r="Y17" s="225">
        <v>1</v>
      </c>
      <c r="Z17" s="218">
        <f t="shared" si="0"/>
        <v>4</v>
      </c>
      <c r="AA17" s="14">
        <f t="shared" si="0"/>
        <v>4</v>
      </c>
      <c r="AB17" s="15">
        <f t="shared" si="0"/>
        <v>5</v>
      </c>
      <c r="AC17" s="219">
        <f t="shared" si="0"/>
        <v>5</v>
      </c>
      <c r="AD17" s="258" t="s">
        <v>210</v>
      </c>
      <c r="AE17" s="264">
        <v>56</v>
      </c>
    </row>
    <row r="18" spans="1:31" ht="12.75">
      <c r="A18" s="133">
        <v>7</v>
      </c>
      <c r="B18" s="101" t="s">
        <v>83</v>
      </c>
      <c r="C18" s="101" t="s">
        <v>84</v>
      </c>
      <c r="D18" s="101">
        <v>1998</v>
      </c>
      <c r="E18" s="207" t="s">
        <v>57</v>
      </c>
      <c r="F18" s="199"/>
      <c r="G18" s="49"/>
      <c r="H18" s="50"/>
      <c r="I18" s="47"/>
      <c r="J18" s="45"/>
      <c r="K18" s="42"/>
      <c r="L18" s="46"/>
      <c r="M18" s="47"/>
      <c r="N18" s="41"/>
      <c r="O18" s="42"/>
      <c r="P18" s="43"/>
      <c r="Q18" s="44"/>
      <c r="R18" s="45"/>
      <c r="S18" s="42"/>
      <c r="T18" s="46"/>
      <c r="U18" s="44"/>
      <c r="V18" s="45"/>
      <c r="W18" s="42"/>
      <c r="X18" s="46"/>
      <c r="Y18" s="225"/>
      <c r="Z18" s="218">
        <f t="shared" si="0"/>
        <v>0</v>
      </c>
      <c r="AA18" s="14">
        <f t="shared" si="0"/>
        <v>0</v>
      </c>
      <c r="AB18" s="15">
        <f t="shared" si="0"/>
        <v>0</v>
      </c>
      <c r="AC18" s="219">
        <f t="shared" si="0"/>
        <v>0</v>
      </c>
      <c r="AD18" s="259"/>
      <c r="AE18" s="264"/>
    </row>
    <row r="19" spans="1:31" ht="12.75">
      <c r="A19" s="333">
        <v>8</v>
      </c>
      <c r="B19" s="101"/>
      <c r="C19" s="101"/>
      <c r="D19" s="101"/>
      <c r="E19" s="207"/>
      <c r="F19" s="200"/>
      <c r="G19" s="49"/>
      <c r="H19" s="50"/>
      <c r="I19" s="47"/>
      <c r="J19" s="45"/>
      <c r="K19" s="42"/>
      <c r="L19" s="46"/>
      <c r="M19" s="47"/>
      <c r="N19" s="45"/>
      <c r="O19" s="42"/>
      <c r="P19" s="46"/>
      <c r="Q19" s="47"/>
      <c r="R19" s="45"/>
      <c r="S19" s="42"/>
      <c r="T19" s="46"/>
      <c r="U19" s="47"/>
      <c r="V19" s="45"/>
      <c r="W19" s="42"/>
      <c r="X19" s="46"/>
      <c r="Y19" s="225"/>
      <c r="Z19" s="218">
        <f aca="true" t="shared" si="1" ref="Z19:AC33">F19+J19+N19+R19+V19</f>
        <v>0</v>
      </c>
      <c r="AA19" s="14">
        <f t="shared" si="1"/>
        <v>0</v>
      </c>
      <c r="AB19" s="15">
        <f t="shared" si="1"/>
        <v>0</v>
      </c>
      <c r="AC19" s="219">
        <f t="shared" si="1"/>
        <v>0</v>
      </c>
      <c r="AD19" s="257"/>
      <c r="AE19" s="264"/>
    </row>
    <row r="20" spans="1:31" ht="12.75">
      <c r="A20" s="133">
        <v>9</v>
      </c>
      <c r="B20" s="101"/>
      <c r="C20" s="101"/>
      <c r="D20" s="101"/>
      <c r="E20" s="207"/>
      <c r="F20" s="198"/>
      <c r="G20" s="42"/>
      <c r="H20" s="43"/>
      <c r="I20" s="44"/>
      <c r="J20" s="41"/>
      <c r="K20" s="42"/>
      <c r="L20" s="43"/>
      <c r="M20" s="44"/>
      <c r="N20" s="41"/>
      <c r="O20" s="42"/>
      <c r="P20" s="43"/>
      <c r="Q20" s="44"/>
      <c r="R20" s="41"/>
      <c r="S20" s="42"/>
      <c r="T20" s="43"/>
      <c r="U20" s="44"/>
      <c r="V20" s="41"/>
      <c r="W20" s="42"/>
      <c r="X20" s="43"/>
      <c r="Y20" s="214"/>
      <c r="Z20" s="218">
        <f t="shared" si="1"/>
        <v>0</v>
      </c>
      <c r="AA20" s="14">
        <f t="shared" si="1"/>
        <v>0</v>
      </c>
      <c r="AB20" s="15">
        <f t="shared" si="1"/>
        <v>0</v>
      </c>
      <c r="AC20" s="219">
        <f t="shared" si="1"/>
        <v>0</v>
      </c>
      <c r="AD20" s="255"/>
      <c r="AE20" s="264"/>
    </row>
    <row r="21" spans="1:31" ht="12.75">
      <c r="A21" s="333">
        <v>10</v>
      </c>
      <c r="B21" s="101"/>
      <c r="C21" s="101"/>
      <c r="D21" s="101"/>
      <c r="E21" s="207"/>
      <c r="F21" s="199"/>
      <c r="G21" s="42"/>
      <c r="H21" s="46"/>
      <c r="I21" s="47"/>
      <c r="J21" s="45"/>
      <c r="K21" s="42"/>
      <c r="L21" s="46"/>
      <c r="M21" s="47"/>
      <c r="N21" s="45"/>
      <c r="O21" s="42"/>
      <c r="P21" s="46"/>
      <c r="Q21" s="47"/>
      <c r="R21" s="45"/>
      <c r="S21" s="42"/>
      <c r="T21" s="46"/>
      <c r="U21" s="47"/>
      <c r="V21" s="45"/>
      <c r="W21" s="42"/>
      <c r="X21" s="46"/>
      <c r="Y21" s="225"/>
      <c r="Z21" s="218">
        <f t="shared" si="1"/>
        <v>0</v>
      </c>
      <c r="AA21" s="14">
        <f t="shared" si="1"/>
        <v>0</v>
      </c>
      <c r="AB21" s="15">
        <f t="shared" si="1"/>
        <v>0</v>
      </c>
      <c r="AC21" s="219">
        <f t="shared" si="1"/>
        <v>0</v>
      </c>
      <c r="AD21" s="256"/>
      <c r="AE21" s="264"/>
    </row>
    <row r="22" spans="1:31" ht="12.75">
      <c r="A22" s="133">
        <v>11</v>
      </c>
      <c r="B22" s="101"/>
      <c r="C22" s="101"/>
      <c r="D22" s="101"/>
      <c r="E22" s="207"/>
      <c r="F22" s="199"/>
      <c r="G22" s="42"/>
      <c r="H22" s="46"/>
      <c r="I22" s="47"/>
      <c r="J22" s="45"/>
      <c r="K22" s="42"/>
      <c r="L22" s="46"/>
      <c r="M22" s="47"/>
      <c r="N22" s="45"/>
      <c r="O22" s="42"/>
      <c r="P22" s="46"/>
      <c r="Q22" s="47"/>
      <c r="R22" s="45"/>
      <c r="S22" s="42"/>
      <c r="T22" s="46"/>
      <c r="U22" s="47"/>
      <c r="V22" s="45"/>
      <c r="W22" s="42"/>
      <c r="X22" s="46"/>
      <c r="Y22" s="225"/>
      <c r="Z22" s="218">
        <f t="shared" si="1"/>
        <v>0</v>
      </c>
      <c r="AA22" s="14">
        <f t="shared" si="1"/>
        <v>0</v>
      </c>
      <c r="AB22" s="15">
        <f t="shared" si="1"/>
        <v>0</v>
      </c>
      <c r="AC22" s="219">
        <f t="shared" si="1"/>
        <v>0</v>
      </c>
      <c r="AD22" s="257"/>
      <c r="AE22" s="264"/>
    </row>
    <row r="23" spans="1:31" ht="12.75">
      <c r="A23" s="333">
        <v>12</v>
      </c>
      <c r="B23" s="101"/>
      <c r="C23" s="101"/>
      <c r="D23" s="101"/>
      <c r="E23" s="207"/>
      <c r="F23" s="198"/>
      <c r="G23" s="48"/>
      <c r="H23" s="43"/>
      <c r="I23" s="44"/>
      <c r="J23" s="41"/>
      <c r="K23" s="48"/>
      <c r="L23" s="43"/>
      <c r="M23" s="44"/>
      <c r="N23" s="41"/>
      <c r="O23" s="48"/>
      <c r="P23" s="43"/>
      <c r="Q23" s="44"/>
      <c r="R23" s="41"/>
      <c r="S23" s="48"/>
      <c r="T23" s="43"/>
      <c r="U23" s="44"/>
      <c r="V23" s="41"/>
      <c r="W23" s="48"/>
      <c r="X23" s="43"/>
      <c r="Y23" s="214"/>
      <c r="Z23" s="218">
        <f t="shared" si="1"/>
        <v>0</v>
      </c>
      <c r="AA23" s="14">
        <f t="shared" si="1"/>
        <v>0</v>
      </c>
      <c r="AB23" s="15">
        <f t="shared" si="1"/>
        <v>0</v>
      </c>
      <c r="AC23" s="219">
        <f t="shared" si="1"/>
        <v>0</v>
      </c>
      <c r="AD23" s="257"/>
      <c r="AE23" s="264"/>
    </row>
    <row r="24" spans="1:31" ht="12.75">
      <c r="A24" s="133">
        <v>13</v>
      </c>
      <c r="B24" s="101"/>
      <c r="C24" s="101"/>
      <c r="D24" s="101"/>
      <c r="E24" s="207"/>
      <c r="F24" s="199"/>
      <c r="G24" s="42"/>
      <c r="H24" s="46"/>
      <c r="I24" s="47"/>
      <c r="J24" s="45"/>
      <c r="K24" s="42"/>
      <c r="L24" s="46"/>
      <c r="M24" s="47"/>
      <c r="N24" s="45"/>
      <c r="O24" s="42"/>
      <c r="P24" s="46"/>
      <c r="Q24" s="47"/>
      <c r="R24" s="45"/>
      <c r="S24" s="42"/>
      <c r="T24" s="46"/>
      <c r="U24" s="47"/>
      <c r="V24" s="45"/>
      <c r="W24" s="42"/>
      <c r="X24" s="46"/>
      <c r="Y24" s="225"/>
      <c r="Z24" s="218">
        <f t="shared" si="1"/>
        <v>0</v>
      </c>
      <c r="AA24" s="14">
        <f t="shared" si="1"/>
        <v>0</v>
      </c>
      <c r="AB24" s="15">
        <f t="shared" si="1"/>
        <v>0</v>
      </c>
      <c r="AC24" s="219">
        <f t="shared" si="1"/>
        <v>0</v>
      </c>
      <c r="AD24" s="258"/>
      <c r="AE24" s="264"/>
    </row>
    <row r="25" spans="1:31" ht="12.75">
      <c r="A25" s="333">
        <v>14</v>
      </c>
      <c r="B25" s="101"/>
      <c r="C25" s="101"/>
      <c r="D25" s="101"/>
      <c r="E25" s="207"/>
      <c r="F25" s="200"/>
      <c r="G25" s="49"/>
      <c r="H25" s="50"/>
      <c r="I25" s="47"/>
      <c r="J25" s="45"/>
      <c r="K25" s="42"/>
      <c r="L25" s="46"/>
      <c r="M25" s="47"/>
      <c r="N25" s="45"/>
      <c r="O25" s="42"/>
      <c r="P25" s="46"/>
      <c r="Q25" s="47"/>
      <c r="R25" s="45"/>
      <c r="S25" s="42"/>
      <c r="T25" s="46"/>
      <c r="U25" s="47"/>
      <c r="V25" s="45"/>
      <c r="W25" s="42"/>
      <c r="X25" s="46"/>
      <c r="Y25" s="225"/>
      <c r="Z25" s="218">
        <f t="shared" si="1"/>
        <v>0</v>
      </c>
      <c r="AA25" s="14">
        <f t="shared" si="1"/>
        <v>0</v>
      </c>
      <c r="AB25" s="15">
        <f t="shared" si="1"/>
        <v>0</v>
      </c>
      <c r="AC25" s="219">
        <f t="shared" si="1"/>
        <v>0</v>
      </c>
      <c r="AD25" s="259"/>
      <c r="AE25" s="264"/>
    </row>
    <row r="26" spans="1:31" ht="12.75">
      <c r="A26" s="133">
        <v>15</v>
      </c>
      <c r="B26" s="101"/>
      <c r="C26" s="101"/>
      <c r="D26" s="101"/>
      <c r="E26" s="207"/>
      <c r="F26" s="200"/>
      <c r="G26" s="49"/>
      <c r="H26" s="50"/>
      <c r="I26" s="47"/>
      <c r="J26" s="45"/>
      <c r="K26" s="42"/>
      <c r="L26" s="46"/>
      <c r="M26" s="47"/>
      <c r="N26" s="45"/>
      <c r="O26" s="42"/>
      <c r="P26" s="46"/>
      <c r="Q26" s="47"/>
      <c r="R26" s="45"/>
      <c r="S26" s="42"/>
      <c r="T26" s="46"/>
      <c r="U26" s="47"/>
      <c r="V26" s="45"/>
      <c r="W26" s="42"/>
      <c r="X26" s="46"/>
      <c r="Y26" s="225"/>
      <c r="Z26" s="218">
        <f t="shared" si="1"/>
        <v>0</v>
      </c>
      <c r="AA26" s="14">
        <f t="shared" si="1"/>
        <v>0</v>
      </c>
      <c r="AB26" s="15">
        <f t="shared" si="1"/>
        <v>0</v>
      </c>
      <c r="AC26" s="219">
        <f t="shared" si="1"/>
        <v>0</v>
      </c>
      <c r="AD26" s="257"/>
      <c r="AE26" s="264"/>
    </row>
    <row r="27" spans="1:31" ht="12.75">
      <c r="A27" s="333">
        <v>16</v>
      </c>
      <c r="B27" s="101"/>
      <c r="C27" s="101"/>
      <c r="D27" s="101"/>
      <c r="E27" s="207"/>
      <c r="F27" s="198"/>
      <c r="G27" s="42"/>
      <c r="H27" s="43"/>
      <c r="I27" s="44"/>
      <c r="J27" s="41"/>
      <c r="K27" s="42"/>
      <c r="L27" s="43"/>
      <c r="M27" s="44"/>
      <c r="N27" s="41"/>
      <c r="O27" s="42"/>
      <c r="P27" s="43"/>
      <c r="Q27" s="44"/>
      <c r="R27" s="41"/>
      <c r="S27" s="42"/>
      <c r="T27" s="43"/>
      <c r="U27" s="44"/>
      <c r="V27" s="41"/>
      <c r="W27" s="42"/>
      <c r="X27" s="43"/>
      <c r="Y27" s="214"/>
      <c r="Z27" s="218">
        <f t="shared" si="1"/>
        <v>0</v>
      </c>
      <c r="AA27" s="14">
        <f t="shared" si="1"/>
        <v>0</v>
      </c>
      <c r="AB27" s="15">
        <f t="shared" si="1"/>
        <v>0</v>
      </c>
      <c r="AC27" s="219">
        <f t="shared" si="1"/>
        <v>0</v>
      </c>
      <c r="AD27" s="255"/>
      <c r="AE27" s="264"/>
    </row>
    <row r="28" spans="1:31" ht="12.75">
      <c r="A28" s="133">
        <v>17</v>
      </c>
      <c r="B28" s="101"/>
      <c r="C28" s="101"/>
      <c r="D28" s="101"/>
      <c r="E28" s="207"/>
      <c r="F28" s="199"/>
      <c r="G28" s="42"/>
      <c r="H28" s="46"/>
      <c r="I28" s="47"/>
      <c r="J28" s="45"/>
      <c r="K28" s="42"/>
      <c r="L28" s="46"/>
      <c r="M28" s="47"/>
      <c r="N28" s="45"/>
      <c r="O28" s="42"/>
      <c r="P28" s="46"/>
      <c r="Q28" s="47"/>
      <c r="R28" s="45"/>
      <c r="S28" s="42"/>
      <c r="T28" s="46"/>
      <c r="U28" s="47"/>
      <c r="V28" s="45"/>
      <c r="W28" s="42"/>
      <c r="X28" s="46"/>
      <c r="Y28" s="225"/>
      <c r="Z28" s="218">
        <f t="shared" si="1"/>
        <v>0</v>
      </c>
      <c r="AA28" s="14">
        <f t="shared" si="1"/>
        <v>0</v>
      </c>
      <c r="AB28" s="15">
        <f t="shared" si="1"/>
        <v>0</v>
      </c>
      <c r="AC28" s="219">
        <f t="shared" si="1"/>
        <v>0</v>
      </c>
      <c r="AD28" s="256"/>
      <c r="AE28" s="264"/>
    </row>
    <row r="29" spans="1:31" ht="12.75">
      <c r="A29" s="333">
        <v>18</v>
      </c>
      <c r="B29" s="101"/>
      <c r="C29" s="101"/>
      <c r="D29" s="101"/>
      <c r="E29" s="207"/>
      <c r="F29" s="199"/>
      <c r="G29" s="42"/>
      <c r="H29" s="46"/>
      <c r="I29" s="47"/>
      <c r="J29" s="45"/>
      <c r="K29" s="42"/>
      <c r="L29" s="46"/>
      <c r="M29" s="47"/>
      <c r="N29" s="45"/>
      <c r="O29" s="42"/>
      <c r="P29" s="46"/>
      <c r="Q29" s="47"/>
      <c r="R29" s="45"/>
      <c r="S29" s="42"/>
      <c r="T29" s="46"/>
      <c r="U29" s="47"/>
      <c r="V29" s="45"/>
      <c r="W29" s="42"/>
      <c r="X29" s="46"/>
      <c r="Y29" s="225"/>
      <c r="Z29" s="218">
        <f t="shared" si="1"/>
        <v>0</v>
      </c>
      <c r="AA29" s="14">
        <f t="shared" si="1"/>
        <v>0</v>
      </c>
      <c r="AB29" s="15">
        <f t="shared" si="1"/>
        <v>0</v>
      </c>
      <c r="AC29" s="219">
        <f t="shared" si="1"/>
        <v>0</v>
      </c>
      <c r="AD29" s="257"/>
      <c r="AE29" s="264"/>
    </row>
    <row r="30" spans="1:31" ht="12.75">
      <c r="A30" s="133">
        <v>19</v>
      </c>
      <c r="B30" s="101"/>
      <c r="C30" s="101"/>
      <c r="D30" s="101"/>
      <c r="E30" s="207"/>
      <c r="F30" s="198"/>
      <c r="G30" s="48"/>
      <c r="H30" s="43"/>
      <c r="I30" s="44"/>
      <c r="J30" s="41"/>
      <c r="K30" s="48"/>
      <c r="L30" s="43"/>
      <c r="M30" s="44"/>
      <c r="N30" s="41"/>
      <c r="O30" s="48"/>
      <c r="P30" s="43"/>
      <c r="Q30" s="44"/>
      <c r="R30" s="41"/>
      <c r="S30" s="48"/>
      <c r="T30" s="43"/>
      <c r="U30" s="44"/>
      <c r="V30" s="41"/>
      <c r="W30" s="48"/>
      <c r="X30" s="43"/>
      <c r="Y30" s="214"/>
      <c r="Z30" s="218">
        <f t="shared" si="1"/>
        <v>0</v>
      </c>
      <c r="AA30" s="14">
        <f t="shared" si="1"/>
        <v>0</v>
      </c>
      <c r="AB30" s="15">
        <f t="shared" si="1"/>
        <v>0</v>
      </c>
      <c r="AC30" s="219">
        <f t="shared" si="1"/>
        <v>0</v>
      </c>
      <c r="AD30" s="257"/>
      <c r="AE30" s="264"/>
    </row>
    <row r="31" spans="1:31" ht="12.75">
      <c r="A31" s="333">
        <v>20</v>
      </c>
      <c r="B31" s="101"/>
      <c r="C31" s="101"/>
      <c r="D31" s="101"/>
      <c r="E31" s="207"/>
      <c r="F31" s="199"/>
      <c r="G31" s="42"/>
      <c r="H31" s="46"/>
      <c r="I31" s="47"/>
      <c r="J31" s="45"/>
      <c r="K31" s="42"/>
      <c r="L31" s="46"/>
      <c r="M31" s="47"/>
      <c r="N31" s="45"/>
      <c r="O31" s="42"/>
      <c r="P31" s="46"/>
      <c r="Q31" s="47"/>
      <c r="R31" s="45"/>
      <c r="S31" s="42"/>
      <c r="T31" s="46"/>
      <c r="U31" s="47"/>
      <c r="V31" s="45"/>
      <c r="W31" s="42"/>
      <c r="X31" s="46"/>
      <c r="Y31" s="225"/>
      <c r="Z31" s="218">
        <f t="shared" si="1"/>
        <v>0</v>
      </c>
      <c r="AA31" s="14">
        <f t="shared" si="1"/>
        <v>0</v>
      </c>
      <c r="AB31" s="15">
        <f t="shared" si="1"/>
        <v>0</v>
      </c>
      <c r="AC31" s="219">
        <f t="shared" si="1"/>
        <v>0</v>
      </c>
      <c r="AD31" s="258"/>
      <c r="AE31" s="264"/>
    </row>
    <row r="32" spans="1:31" ht="12.75">
      <c r="A32" s="133">
        <v>21</v>
      </c>
      <c r="B32" s="101"/>
      <c r="C32" s="101"/>
      <c r="D32" s="101"/>
      <c r="E32" s="207"/>
      <c r="F32" s="200"/>
      <c r="G32" s="49"/>
      <c r="H32" s="50"/>
      <c r="I32" s="47"/>
      <c r="J32" s="45"/>
      <c r="K32" s="42"/>
      <c r="L32" s="46"/>
      <c r="M32" s="47"/>
      <c r="N32" s="45"/>
      <c r="O32" s="42"/>
      <c r="P32" s="46"/>
      <c r="Q32" s="47"/>
      <c r="R32" s="45"/>
      <c r="S32" s="42"/>
      <c r="T32" s="46"/>
      <c r="U32" s="47"/>
      <c r="V32" s="45"/>
      <c r="W32" s="42"/>
      <c r="X32" s="46"/>
      <c r="Y32" s="225"/>
      <c r="Z32" s="218">
        <f t="shared" si="1"/>
        <v>0</v>
      </c>
      <c r="AA32" s="14">
        <f t="shared" si="1"/>
        <v>0</v>
      </c>
      <c r="AB32" s="15">
        <f t="shared" si="1"/>
        <v>0</v>
      </c>
      <c r="AC32" s="219">
        <f t="shared" si="1"/>
        <v>0</v>
      </c>
      <c r="AD32" s="259"/>
      <c r="AE32" s="264"/>
    </row>
    <row r="33" spans="1:31" ht="12.75">
      <c r="A33" s="333">
        <v>22</v>
      </c>
      <c r="B33" s="101"/>
      <c r="C33" s="101"/>
      <c r="D33" s="101"/>
      <c r="E33" s="207"/>
      <c r="F33" s="200"/>
      <c r="G33" s="49"/>
      <c r="H33" s="50"/>
      <c r="I33" s="47"/>
      <c r="J33" s="45"/>
      <c r="K33" s="42"/>
      <c r="L33" s="46"/>
      <c r="M33" s="47"/>
      <c r="N33" s="45"/>
      <c r="O33" s="42"/>
      <c r="P33" s="46"/>
      <c r="Q33" s="47"/>
      <c r="R33" s="45"/>
      <c r="S33" s="42"/>
      <c r="T33" s="46"/>
      <c r="U33" s="47"/>
      <c r="V33" s="45"/>
      <c r="W33" s="42"/>
      <c r="X33" s="46"/>
      <c r="Y33" s="225"/>
      <c r="Z33" s="227">
        <f t="shared" si="1"/>
        <v>0</v>
      </c>
      <c r="AA33" s="14">
        <f t="shared" si="1"/>
        <v>0</v>
      </c>
      <c r="AB33" s="223">
        <f t="shared" si="1"/>
        <v>0</v>
      </c>
      <c r="AC33" s="228">
        <f t="shared" si="1"/>
        <v>0</v>
      </c>
      <c r="AD33" s="257"/>
      <c r="AE33" s="264"/>
    </row>
    <row r="34" spans="1:31" ht="13.5" thickBot="1">
      <c r="A34" s="133">
        <v>23</v>
      </c>
      <c r="B34" s="113"/>
      <c r="C34" s="113"/>
      <c r="D34" s="113"/>
      <c r="E34" s="208"/>
      <c r="F34" s="201"/>
      <c r="G34" s="51"/>
      <c r="H34" s="52"/>
      <c r="I34" s="53"/>
      <c r="J34" s="54"/>
      <c r="K34" s="55"/>
      <c r="L34" s="52"/>
      <c r="M34" s="53"/>
      <c r="N34" s="54"/>
      <c r="O34" s="55"/>
      <c r="P34" s="52"/>
      <c r="Q34" s="53"/>
      <c r="R34" s="54"/>
      <c r="S34" s="55"/>
      <c r="T34" s="52"/>
      <c r="U34" s="53"/>
      <c r="V34" s="54"/>
      <c r="W34" s="55"/>
      <c r="X34" s="56"/>
      <c r="Y34" s="222"/>
      <c r="Z34" s="229">
        <f>F34+J34+N34+R34+V34</f>
        <v>0</v>
      </c>
      <c r="AA34" s="230">
        <f>G34+K34+O34+S34+W34</f>
        <v>0</v>
      </c>
      <c r="AB34" s="231">
        <f>H34+L34+P34+T34+X34</f>
        <v>0</v>
      </c>
      <c r="AC34" s="232">
        <f>I34+M34+Q34+U34+Y34</f>
        <v>0</v>
      </c>
      <c r="AD34" s="260"/>
      <c r="AE34" s="265"/>
    </row>
    <row r="35" spans="1:30" ht="11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ht="11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ht="13.5" thickBot="1">
      <c r="A37" s="20"/>
      <c r="B37" s="28"/>
      <c r="C37" s="28"/>
      <c r="D37" s="28"/>
      <c r="E37" s="28"/>
      <c r="F37" s="29" t="s">
        <v>46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0"/>
    </row>
    <row r="38" spans="1:30" ht="13.5" customHeight="1" thickBot="1">
      <c r="A38" s="20"/>
      <c r="B38" s="233" t="str">
        <f>CONCATENATE($C$4," pogrupis")</f>
        <v>E pogrupis</v>
      </c>
      <c r="C38" s="70"/>
      <c r="D38" s="70"/>
      <c r="E38" s="57"/>
      <c r="F38" s="436" t="s">
        <v>8</v>
      </c>
      <c r="G38" s="437"/>
      <c r="H38" s="437"/>
      <c r="I38" s="438"/>
      <c r="J38" s="433" t="s">
        <v>9</v>
      </c>
      <c r="K38" s="434"/>
      <c r="L38" s="434"/>
      <c r="M38" s="435"/>
      <c r="N38" s="433" t="s">
        <v>10</v>
      </c>
      <c r="O38" s="434"/>
      <c r="P38" s="434"/>
      <c r="Q38" s="435"/>
      <c r="R38" s="433" t="s">
        <v>47</v>
      </c>
      <c r="S38" s="434"/>
      <c r="T38" s="434"/>
      <c r="U38" s="435"/>
      <c r="V38" s="433" t="s">
        <v>48</v>
      </c>
      <c r="W38" s="434"/>
      <c r="X38" s="434"/>
      <c r="Y38" s="435"/>
      <c r="Z38" s="408" t="s">
        <v>13</v>
      </c>
      <c r="AA38" s="416"/>
      <c r="AB38" s="416"/>
      <c r="AC38" s="417"/>
      <c r="AD38" s="31"/>
    </row>
    <row r="39" spans="1:31" ht="12" thickBot="1">
      <c r="A39" s="209" t="s">
        <v>14</v>
      </c>
      <c r="B39" s="202" t="s">
        <v>15</v>
      </c>
      <c r="C39" s="203" t="s">
        <v>16</v>
      </c>
      <c r="D39" s="203" t="s">
        <v>51</v>
      </c>
      <c r="E39" s="204" t="s">
        <v>50</v>
      </c>
      <c r="F39" s="32" t="s">
        <v>17</v>
      </c>
      <c r="G39" s="33" t="s">
        <v>19</v>
      </c>
      <c r="H39" s="34" t="s">
        <v>18</v>
      </c>
      <c r="I39" s="35" t="s">
        <v>19</v>
      </c>
      <c r="J39" s="32" t="s">
        <v>17</v>
      </c>
      <c r="K39" s="33" t="s">
        <v>19</v>
      </c>
      <c r="L39" s="34" t="s">
        <v>18</v>
      </c>
      <c r="M39" s="35" t="s">
        <v>19</v>
      </c>
      <c r="N39" s="32" t="s">
        <v>17</v>
      </c>
      <c r="O39" s="33" t="s">
        <v>19</v>
      </c>
      <c r="P39" s="34" t="s">
        <v>18</v>
      </c>
      <c r="Q39" s="35" t="s">
        <v>19</v>
      </c>
      <c r="R39" s="32" t="s">
        <v>17</v>
      </c>
      <c r="S39" s="33" t="s">
        <v>19</v>
      </c>
      <c r="T39" s="34" t="s">
        <v>18</v>
      </c>
      <c r="U39" s="35" t="s">
        <v>19</v>
      </c>
      <c r="V39" s="32" t="s">
        <v>17</v>
      </c>
      <c r="W39" s="33" t="s">
        <v>19</v>
      </c>
      <c r="X39" s="34" t="s">
        <v>18</v>
      </c>
      <c r="Y39" s="213" t="s">
        <v>19</v>
      </c>
      <c r="Z39" s="175" t="s">
        <v>17</v>
      </c>
      <c r="AA39" s="118" t="s">
        <v>19</v>
      </c>
      <c r="AB39" s="119" t="s">
        <v>18</v>
      </c>
      <c r="AC39" s="122" t="s">
        <v>19</v>
      </c>
      <c r="AD39" s="217" t="s">
        <v>4</v>
      </c>
      <c r="AE39" s="261" t="s">
        <v>22</v>
      </c>
    </row>
    <row r="40" spans="1:31" ht="12.75">
      <c r="A40" s="212">
        <v>1</v>
      </c>
      <c r="B40" s="205" t="s">
        <v>88</v>
      </c>
      <c r="C40" s="205" t="s">
        <v>89</v>
      </c>
      <c r="D40" s="205">
        <v>1998</v>
      </c>
      <c r="E40" s="206" t="s">
        <v>57</v>
      </c>
      <c r="F40" s="198">
        <v>1</v>
      </c>
      <c r="G40" s="37">
        <v>1</v>
      </c>
      <c r="H40" s="43">
        <v>1</v>
      </c>
      <c r="I40" s="44">
        <v>1</v>
      </c>
      <c r="J40" s="41">
        <v>1</v>
      </c>
      <c r="K40" s="37">
        <v>1</v>
      </c>
      <c r="L40" s="43">
        <v>1</v>
      </c>
      <c r="M40" s="44">
        <v>1</v>
      </c>
      <c r="N40" s="41">
        <v>1</v>
      </c>
      <c r="O40" s="37">
        <v>1</v>
      </c>
      <c r="P40" s="43">
        <v>1</v>
      </c>
      <c r="Q40" s="44">
        <v>1</v>
      </c>
      <c r="R40" s="41">
        <v>1</v>
      </c>
      <c r="S40" s="37">
        <v>1</v>
      </c>
      <c r="T40" s="43">
        <v>1</v>
      </c>
      <c r="U40" s="44">
        <v>1</v>
      </c>
      <c r="V40" s="41">
        <v>1</v>
      </c>
      <c r="W40" s="37">
        <v>1</v>
      </c>
      <c r="X40" s="43">
        <v>1</v>
      </c>
      <c r="Y40" s="214">
        <v>1</v>
      </c>
      <c r="Z40" s="218">
        <f aca="true" t="shared" si="2" ref="Z40:AC46">F40+J40+N40+R40+V40</f>
        <v>5</v>
      </c>
      <c r="AA40" s="14">
        <f t="shared" si="2"/>
        <v>5</v>
      </c>
      <c r="AB40" s="15">
        <f t="shared" si="2"/>
        <v>5</v>
      </c>
      <c r="AC40" s="219">
        <f t="shared" si="2"/>
        <v>5</v>
      </c>
      <c r="AD40" s="297" t="s">
        <v>204</v>
      </c>
      <c r="AE40" s="266">
        <v>100</v>
      </c>
    </row>
    <row r="41" spans="1:31" ht="12.75">
      <c r="A41" s="180">
        <v>2</v>
      </c>
      <c r="B41" s="101" t="s">
        <v>95</v>
      </c>
      <c r="C41" s="101" t="s">
        <v>96</v>
      </c>
      <c r="D41" s="101">
        <v>2000</v>
      </c>
      <c r="E41" s="207" t="s">
        <v>94</v>
      </c>
      <c r="F41" s="296">
        <v>1</v>
      </c>
      <c r="G41" s="48">
        <v>3</v>
      </c>
      <c r="H41" s="43">
        <v>1</v>
      </c>
      <c r="I41" s="44">
        <v>1</v>
      </c>
      <c r="J41" s="41">
        <v>1</v>
      </c>
      <c r="K41" s="48">
        <v>1</v>
      </c>
      <c r="L41" s="43">
        <v>1</v>
      </c>
      <c r="M41" s="44">
        <v>1</v>
      </c>
      <c r="N41" s="41">
        <v>1</v>
      </c>
      <c r="O41" s="48">
        <v>1</v>
      </c>
      <c r="P41" s="43">
        <v>1</v>
      </c>
      <c r="Q41" s="44">
        <v>1</v>
      </c>
      <c r="R41" s="41">
        <v>1</v>
      </c>
      <c r="S41" s="48">
        <v>1</v>
      </c>
      <c r="T41" s="43">
        <v>1</v>
      </c>
      <c r="U41" s="44">
        <v>1</v>
      </c>
      <c r="V41" s="41">
        <v>0</v>
      </c>
      <c r="W41" s="48">
        <v>0</v>
      </c>
      <c r="X41" s="43">
        <v>1</v>
      </c>
      <c r="Y41" s="214">
        <v>1</v>
      </c>
      <c r="Z41" s="218">
        <f t="shared" si="2"/>
        <v>4</v>
      </c>
      <c r="AA41" s="14">
        <f t="shared" si="2"/>
        <v>6</v>
      </c>
      <c r="AB41" s="15">
        <f t="shared" si="2"/>
        <v>5</v>
      </c>
      <c r="AC41" s="219">
        <f t="shared" si="2"/>
        <v>5</v>
      </c>
      <c r="AD41" s="258" t="s">
        <v>206</v>
      </c>
      <c r="AE41" s="264">
        <v>89</v>
      </c>
    </row>
    <row r="42" spans="1:31" ht="12.75">
      <c r="A42" s="180">
        <v>3</v>
      </c>
      <c r="B42" s="101" t="s">
        <v>225</v>
      </c>
      <c r="C42" s="101" t="s">
        <v>93</v>
      </c>
      <c r="D42" s="101">
        <v>2001</v>
      </c>
      <c r="E42" s="207" t="s">
        <v>94</v>
      </c>
      <c r="F42" s="198">
        <v>0</v>
      </c>
      <c r="G42" s="48">
        <v>0</v>
      </c>
      <c r="H42" s="43">
        <v>1</v>
      </c>
      <c r="I42" s="44">
        <v>2</v>
      </c>
      <c r="J42" s="41">
        <v>1</v>
      </c>
      <c r="K42" s="48">
        <v>1</v>
      </c>
      <c r="L42" s="43">
        <v>1</v>
      </c>
      <c r="M42" s="44">
        <v>1</v>
      </c>
      <c r="N42" s="41">
        <v>1</v>
      </c>
      <c r="O42" s="48">
        <v>1</v>
      </c>
      <c r="P42" s="43">
        <v>1</v>
      </c>
      <c r="Q42" s="44">
        <v>1</v>
      </c>
      <c r="R42" s="41">
        <v>1</v>
      </c>
      <c r="S42" s="48">
        <v>2</v>
      </c>
      <c r="T42" s="43">
        <v>1</v>
      </c>
      <c r="U42" s="44">
        <v>2</v>
      </c>
      <c r="V42" s="41">
        <v>0</v>
      </c>
      <c r="W42" s="48">
        <v>0</v>
      </c>
      <c r="X42" s="43">
        <v>0</v>
      </c>
      <c r="Y42" s="214">
        <v>0</v>
      </c>
      <c r="Z42" s="218">
        <f t="shared" si="2"/>
        <v>3</v>
      </c>
      <c r="AA42" s="14">
        <f t="shared" si="2"/>
        <v>4</v>
      </c>
      <c r="AB42" s="15">
        <f t="shared" si="2"/>
        <v>4</v>
      </c>
      <c r="AC42" s="219">
        <f t="shared" si="2"/>
        <v>6</v>
      </c>
      <c r="AD42" s="297" t="s">
        <v>207</v>
      </c>
      <c r="AE42" s="264">
        <v>79</v>
      </c>
    </row>
    <row r="43" spans="1:31" ht="12.75">
      <c r="A43" s="180">
        <v>4</v>
      </c>
      <c r="B43" s="101" t="s">
        <v>226</v>
      </c>
      <c r="C43" s="101" t="s">
        <v>227</v>
      </c>
      <c r="D43" s="101"/>
      <c r="E43" s="207"/>
      <c r="F43" s="210">
        <v>0</v>
      </c>
      <c r="G43" s="58">
        <v>0</v>
      </c>
      <c r="H43" s="59">
        <v>1</v>
      </c>
      <c r="I43" s="60">
        <v>1</v>
      </c>
      <c r="J43" s="61">
        <v>1</v>
      </c>
      <c r="K43" s="62">
        <v>2</v>
      </c>
      <c r="L43" s="63">
        <v>1</v>
      </c>
      <c r="M43" s="60">
        <v>2</v>
      </c>
      <c r="N43" s="61">
        <v>1</v>
      </c>
      <c r="O43" s="62">
        <v>3</v>
      </c>
      <c r="P43" s="63">
        <v>1</v>
      </c>
      <c r="Q43" s="60">
        <v>2</v>
      </c>
      <c r="R43" s="61">
        <v>1</v>
      </c>
      <c r="S43" s="62">
        <v>2</v>
      </c>
      <c r="T43" s="63">
        <v>1</v>
      </c>
      <c r="U43" s="60">
        <v>2</v>
      </c>
      <c r="V43" s="61">
        <v>0</v>
      </c>
      <c r="W43" s="62">
        <v>0</v>
      </c>
      <c r="X43" s="63">
        <v>0</v>
      </c>
      <c r="Y43" s="215">
        <v>0</v>
      </c>
      <c r="Z43" s="218">
        <f t="shared" si="2"/>
        <v>3</v>
      </c>
      <c r="AA43" s="14">
        <f t="shared" si="2"/>
        <v>7</v>
      </c>
      <c r="AB43" s="15">
        <f t="shared" si="2"/>
        <v>4</v>
      </c>
      <c r="AC43" s="219">
        <f t="shared" si="2"/>
        <v>7</v>
      </c>
      <c r="AD43" s="259" t="s">
        <v>208</v>
      </c>
      <c r="AE43" s="264">
        <v>71</v>
      </c>
    </row>
    <row r="44" spans="1:31" ht="12.75">
      <c r="A44" s="180">
        <v>5</v>
      </c>
      <c r="B44" s="101" t="s">
        <v>97</v>
      </c>
      <c r="C44" s="101" t="s">
        <v>98</v>
      </c>
      <c r="D44" s="101">
        <v>2001</v>
      </c>
      <c r="E44" s="207" t="s">
        <v>94</v>
      </c>
      <c r="F44" s="198">
        <v>0</v>
      </c>
      <c r="G44" s="48">
        <v>0</v>
      </c>
      <c r="H44" s="43">
        <v>1</v>
      </c>
      <c r="I44" s="44">
        <v>3</v>
      </c>
      <c r="J44" s="61">
        <v>1</v>
      </c>
      <c r="K44" s="48">
        <v>1</v>
      </c>
      <c r="L44" s="43">
        <v>1</v>
      </c>
      <c r="M44" s="44">
        <v>1</v>
      </c>
      <c r="N44" s="61">
        <v>1</v>
      </c>
      <c r="O44" s="62">
        <v>1</v>
      </c>
      <c r="P44" s="63">
        <v>1</v>
      </c>
      <c r="Q44" s="60">
        <v>1</v>
      </c>
      <c r="R44" s="41">
        <v>0</v>
      </c>
      <c r="S44" s="48">
        <v>0</v>
      </c>
      <c r="T44" s="43">
        <v>1</v>
      </c>
      <c r="U44" s="44">
        <v>1</v>
      </c>
      <c r="V44" s="41">
        <v>0</v>
      </c>
      <c r="W44" s="48">
        <v>0</v>
      </c>
      <c r="X44" s="43">
        <v>1</v>
      </c>
      <c r="Y44" s="214">
        <v>1</v>
      </c>
      <c r="Z44" s="218">
        <f t="shared" si="2"/>
        <v>2</v>
      </c>
      <c r="AA44" s="14">
        <f t="shared" si="2"/>
        <v>2</v>
      </c>
      <c r="AB44" s="15">
        <f t="shared" si="2"/>
        <v>5</v>
      </c>
      <c r="AC44" s="219">
        <f t="shared" si="2"/>
        <v>7</v>
      </c>
      <c r="AD44" s="258" t="s">
        <v>209</v>
      </c>
      <c r="AE44" s="264">
        <v>63</v>
      </c>
    </row>
    <row r="45" spans="1:31" ht="12.75">
      <c r="A45" s="180">
        <v>6</v>
      </c>
      <c r="B45" s="101" t="s">
        <v>90</v>
      </c>
      <c r="C45" s="101" t="s">
        <v>91</v>
      </c>
      <c r="D45" s="101">
        <v>2000</v>
      </c>
      <c r="E45" s="207" t="s">
        <v>57</v>
      </c>
      <c r="F45" s="198"/>
      <c r="G45" s="48"/>
      <c r="H45" s="43"/>
      <c r="I45" s="44"/>
      <c r="J45" s="61"/>
      <c r="K45" s="48"/>
      <c r="L45" s="43"/>
      <c r="M45" s="44"/>
      <c r="N45" s="61"/>
      <c r="O45" s="62"/>
      <c r="P45" s="63"/>
      <c r="Q45" s="60"/>
      <c r="R45" s="41"/>
      <c r="S45" s="48"/>
      <c r="T45" s="43"/>
      <c r="U45" s="44"/>
      <c r="V45" s="41"/>
      <c r="W45" s="48"/>
      <c r="X45" s="43"/>
      <c r="Y45" s="214"/>
      <c r="Z45" s="218">
        <f t="shared" si="2"/>
        <v>0</v>
      </c>
      <c r="AA45" s="14">
        <f t="shared" si="2"/>
        <v>0</v>
      </c>
      <c r="AB45" s="15">
        <f t="shared" si="2"/>
        <v>0</v>
      </c>
      <c r="AC45" s="219">
        <f t="shared" si="2"/>
        <v>0</v>
      </c>
      <c r="AD45" s="255"/>
      <c r="AE45" s="264"/>
    </row>
    <row r="46" spans="1:31" ht="12.75">
      <c r="A46" s="180">
        <v>7</v>
      </c>
      <c r="B46" s="101" t="s">
        <v>92</v>
      </c>
      <c r="C46" s="101" t="s">
        <v>93</v>
      </c>
      <c r="D46" s="101">
        <v>2001</v>
      </c>
      <c r="E46" s="207" t="s">
        <v>94</v>
      </c>
      <c r="F46" s="239"/>
      <c r="G46" s="58"/>
      <c r="H46" s="59"/>
      <c r="I46" s="60"/>
      <c r="J46" s="61"/>
      <c r="K46" s="62"/>
      <c r="L46" s="63"/>
      <c r="M46" s="60"/>
      <c r="N46" s="61"/>
      <c r="O46" s="62"/>
      <c r="P46" s="63"/>
      <c r="Q46" s="60"/>
      <c r="R46" s="61"/>
      <c r="S46" s="62"/>
      <c r="T46" s="63"/>
      <c r="U46" s="60"/>
      <c r="V46" s="61"/>
      <c r="W46" s="62"/>
      <c r="X46" s="63"/>
      <c r="Y46" s="215"/>
      <c r="Z46" s="218">
        <f t="shared" si="2"/>
        <v>0</v>
      </c>
      <c r="AA46" s="14">
        <f t="shared" si="2"/>
        <v>0</v>
      </c>
      <c r="AB46" s="15">
        <f t="shared" si="2"/>
        <v>0</v>
      </c>
      <c r="AC46" s="219">
        <f t="shared" si="2"/>
        <v>0</v>
      </c>
      <c r="AD46" s="259"/>
      <c r="AE46" s="264"/>
    </row>
    <row r="47" spans="1:31" ht="12.75">
      <c r="A47" s="180">
        <v>8</v>
      </c>
      <c r="B47" s="101"/>
      <c r="C47" s="101"/>
      <c r="D47" s="101"/>
      <c r="E47" s="207"/>
      <c r="F47" s="198"/>
      <c r="G47" s="48"/>
      <c r="H47" s="43"/>
      <c r="I47" s="44"/>
      <c r="J47" s="41"/>
      <c r="K47" s="48"/>
      <c r="L47" s="43"/>
      <c r="M47" s="44"/>
      <c r="N47" s="41"/>
      <c r="O47" s="48"/>
      <c r="P47" s="43"/>
      <c r="Q47" s="44"/>
      <c r="R47" s="41"/>
      <c r="S47" s="48"/>
      <c r="T47" s="43"/>
      <c r="U47" s="44"/>
      <c r="V47" s="41"/>
      <c r="W47" s="48"/>
      <c r="X47" s="43"/>
      <c r="Y47" s="214"/>
      <c r="Z47" s="218">
        <f aca="true" t="shared" si="3" ref="Z47:AC56">F47+J47+N47+R47+V47</f>
        <v>0</v>
      </c>
      <c r="AA47" s="14">
        <f t="shared" si="3"/>
        <v>0</v>
      </c>
      <c r="AB47" s="15">
        <f t="shared" si="3"/>
        <v>0</v>
      </c>
      <c r="AC47" s="219">
        <f t="shared" si="3"/>
        <v>0</v>
      </c>
      <c r="AD47" s="256"/>
      <c r="AE47" s="264"/>
    </row>
    <row r="48" spans="1:31" ht="12.75">
      <c r="A48" s="180">
        <v>9</v>
      </c>
      <c r="B48" s="101"/>
      <c r="C48" s="101"/>
      <c r="D48" s="101"/>
      <c r="E48" s="207"/>
      <c r="F48" s="198"/>
      <c r="G48" s="48"/>
      <c r="H48" s="43"/>
      <c r="I48" s="44"/>
      <c r="J48" s="41"/>
      <c r="K48" s="48"/>
      <c r="L48" s="43"/>
      <c r="M48" s="44"/>
      <c r="N48" s="41"/>
      <c r="O48" s="48"/>
      <c r="P48" s="43"/>
      <c r="Q48" s="44"/>
      <c r="R48" s="41"/>
      <c r="S48" s="48"/>
      <c r="T48" s="43"/>
      <c r="U48" s="44"/>
      <c r="V48" s="41"/>
      <c r="W48" s="48"/>
      <c r="X48" s="43"/>
      <c r="Y48" s="214"/>
      <c r="Z48" s="218">
        <f t="shared" si="3"/>
        <v>0</v>
      </c>
      <c r="AA48" s="14">
        <f t="shared" si="3"/>
        <v>0</v>
      </c>
      <c r="AB48" s="15">
        <f t="shared" si="3"/>
        <v>0</v>
      </c>
      <c r="AC48" s="219">
        <f t="shared" si="3"/>
        <v>0</v>
      </c>
      <c r="AD48" s="255"/>
      <c r="AE48" s="264"/>
    </row>
    <row r="49" spans="1:31" ht="12.75">
      <c r="A49" s="180">
        <v>10</v>
      </c>
      <c r="B49" s="101"/>
      <c r="C49" s="101"/>
      <c r="D49" s="101"/>
      <c r="E49" s="207"/>
      <c r="F49" s="210"/>
      <c r="G49" s="58"/>
      <c r="H49" s="59"/>
      <c r="I49" s="60"/>
      <c r="J49" s="61"/>
      <c r="K49" s="62"/>
      <c r="L49" s="63"/>
      <c r="M49" s="60"/>
      <c r="N49" s="61"/>
      <c r="O49" s="62"/>
      <c r="P49" s="63"/>
      <c r="Q49" s="60"/>
      <c r="R49" s="61"/>
      <c r="S49" s="62"/>
      <c r="T49" s="63"/>
      <c r="U49" s="60"/>
      <c r="V49" s="61"/>
      <c r="W49" s="62"/>
      <c r="X49" s="63"/>
      <c r="Y49" s="215"/>
      <c r="Z49" s="218">
        <f t="shared" si="3"/>
        <v>0</v>
      </c>
      <c r="AA49" s="14">
        <f t="shared" si="3"/>
        <v>0</v>
      </c>
      <c r="AB49" s="15">
        <f t="shared" si="3"/>
        <v>0</v>
      </c>
      <c r="AC49" s="219">
        <f t="shared" si="3"/>
        <v>0</v>
      </c>
      <c r="AD49" s="259"/>
      <c r="AE49" s="264"/>
    </row>
    <row r="50" spans="1:31" ht="12.75">
      <c r="A50" s="180">
        <v>11</v>
      </c>
      <c r="B50" s="101"/>
      <c r="C50" s="101"/>
      <c r="D50" s="101"/>
      <c r="E50" s="207"/>
      <c r="F50" s="198"/>
      <c r="G50" s="48"/>
      <c r="H50" s="43"/>
      <c r="I50" s="44"/>
      <c r="J50" s="41"/>
      <c r="K50" s="48"/>
      <c r="L50" s="43"/>
      <c r="M50" s="44"/>
      <c r="N50" s="41"/>
      <c r="O50" s="48"/>
      <c r="P50" s="43"/>
      <c r="Q50" s="44"/>
      <c r="R50" s="41"/>
      <c r="S50" s="48"/>
      <c r="T50" s="43"/>
      <c r="U50" s="44"/>
      <c r="V50" s="41"/>
      <c r="W50" s="48"/>
      <c r="X50" s="43"/>
      <c r="Y50" s="214"/>
      <c r="Z50" s="218">
        <f t="shared" si="3"/>
        <v>0</v>
      </c>
      <c r="AA50" s="14">
        <f t="shared" si="3"/>
        <v>0</v>
      </c>
      <c r="AB50" s="15">
        <f t="shared" si="3"/>
        <v>0</v>
      </c>
      <c r="AC50" s="219">
        <f t="shared" si="3"/>
        <v>0</v>
      </c>
      <c r="AD50" s="256"/>
      <c r="AE50" s="264"/>
    </row>
    <row r="51" spans="1:31" ht="12.75">
      <c r="A51" s="180">
        <v>12</v>
      </c>
      <c r="B51" s="101"/>
      <c r="C51" s="101"/>
      <c r="D51" s="101"/>
      <c r="E51" s="207"/>
      <c r="F51" s="198"/>
      <c r="G51" s="48"/>
      <c r="H51" s="43"/>
      <c r="I51" s="44"/>
      <c r="J51" s="41"/>
      <c r="K51" s="48"/>
      <c r="L51" s="43"/>
      <c r="M51" s="44"/>
      <c r="N51" s="41"/>
      <c r="O51" s="48"/>
      <c r="P51" s="43"/>
      <c r="Q51" s="44"/>
      <c r="R51" s="41"/>
      <c r="S51" s="48"/>
      <c r="T51" s="43"/>
      <c r="U51" s="44"/>
      <c r="V51" s="41"/>
      <c r="W51" s="48"/>
      <c r="X51" s="43"/>
      <c r="Y51" s="214"/>
      <c r="Z51" s="218">
        <f t="shared" si="3"/>
        <v>0</v>
      </c>
      <c r="AA51" s="14">
        <f t="shared" si="3"/>
        <v>0</v>
      </c>
      <c r="AB51" s="15">
        <f t="shared" si="3"/>
        <v>0</v>
      </c>
      <c r="AC51" s="219">
        <f t="shared" si="3"/>
        <v>0</v>
      </c>
      <c r="AD51" s="255"/>
      <c r="AE51" s="264"/>
    </row>
    <row r="52" spans="1:31" ht="12.75">
      <c r="A52" s="180">
        <v>13</v>
      </c>
      <c r="B52" s="101"/>
      <c r="C52" s="101"/>
      <c r="D52" s="101"/>
      <c r="E52" s="207"/>
      <c r="F52" s="210"/>
      <c r="G52" s="58"/>
      <c r="H52" s="59"/>
      <c r="I52" s="60"/>
      <c r="J52" s="61"/>
      <c r="K52" s="62"/>
      <c r="L52" s="63"/>
      <c r="M52" s="60"/>
      <c r="N52" s="61"/>
      <c r="O52" s="62"/>
      <c r="P52" s="63"/>
      <c r="Q52" s="60"/>
      <c r="R52" s="61"/>
      <c r="S52" s="62"/>
      <c r="T52" s="63"/>
      <c r="U52" s="60"/>
      <c r="V52" s="61"/>
      <c r="W52" s="62"/>
      <c r="X52" s="63"/>
      <c r="Y52" s="215"/>
      <c r="Z52" s="218">
        <f t="shared" si="3"/>
        <v>0</v>
      </c>
      <c r="AA52" s="14">
        <f t="shared" si="3"/>
        <v>0</v>
      </c>
      <c r="AB52" s="15">
        <f t="shared" si="3"/>
        <v>0</v>
      </c>
      <c r="AC52" s="219">
        <f t="shared" si="3"/>
        <v>0</v>
      </c>
      <c r="AD52" s="259"/>
      <c r="AE52" s="264"/>
    </row>
    <row r="53" spans="1:31" ht="12.75">
      <c r="A53" s="180">
        <v>14</v>
      </c>
      <c r="B53" s="101"/>
      <c r="C53" s="101"/>
      <c r="D53" s="101"/>
      <c r="E53" s="207"/>
      <c r="F53" s="198"/>
      <c r="G53" s="48"/>
      <c r="H53" s="43"/>
      <c r="I53" s="44"/>
      <c r="J53" s="41"/>
      <c r="K53" s="48"/>
      <c r="L53" s="43"/>
      <c r="M53" s="44"/>
      <c r="N53" s="41"/>
      <c r="O53" s="48"/>
      <c r="P53" s="43"/>
      <c r="Q53" s="44"/>
      <c r="R53" s="41"/>
      <c r="S53" s="48"/>
      <c r="T53" s="43"/>
      <c r="U53" s="44"/>
      <c r="V53" s="41"/>
      <c r="W53" s="48"/>
      <c r="X53" s="43"/>
      <c r="Y53" s="214"/>
      <c r="Z53" s="218">
        <f t="shared" si="3"/>
        <v>0</v>
      </c>
      <c r="AA53" s="14">
        <f t="shared" si="3"/>
        <v>0</v>
      </c>
      <c r="AB53" s="15">
        <f t="shared" si="3"/>
        <v>0</v>
      </c>
      <c r="AC53" s="219">
        <f t="shared" si="3"/>
        <v>0</v>
      </c>
      <c r="AD53" s="256"/>
      <c r="AE53" s="264"/>
    </row>
    <row r="54" spans="1:31" ht="12.75">
      <c r="A54" s="180">
        <v>15</v>
      </c>
      <c r="B54" s="101"/>
      <c r="C54" s="101"/>
      <c r="D54" s="101"/>
      <c r="E54" s="207"/>
      <c r="F54" s="198"/>
      <c r="G54" s="48"/>
      <c r="H54" s="43"/>
      <c r="I54" s="44"/>
      <c r="J54" s="41"/>
      <c r="K54" s="48"/>
      <c r="L54" s="43"/>
      <c r="M54" s="44"/>
      <c r="N54" s="41"/>
      <c r="O54" s="48"/>
      <c r="P54" s="43"/>
      <c r="Q54" s="44"/>
      <c r="R54" s="41"/>
      <c r="S54" s="48"/>
      <c r="T54" s="43"/>
      <c r="U54" s="44"/>
      <c r="V54" s="41"/>
      <c r="W54" s="48"/>
      <c r="X54" s="43"/>
      <c r="Y54" s="214"/>
      <c r="Z54" s="218">
        <f t="shared" si="3"/>
        <v>0</v>
      </c>
      <c r="AA54" s="14">
        <f t="shared" si="3"/>
        <v>0</v>
      </c>
      <c r="AB54" s="15">
        <f t="shared" si="3"/>
        <v>0</v>
      </c>
      <c r="AC54" s="219">
        <f t="shared" si="3"/>
        <v>0</v>
      </c>
      <c r="AD54" s="255"/>
      <c r="AE54" s="264"/>
    </row>
    <row r="55" spans="1:31" ht="12.75">
      <c r="A55" s="180">
        <v>16</v>
      </c>
      <c r="B55" s="101"/>
      <c r="C55" s="101"/>
      <c r="D55" s="101"/>
      <c r="E55" s="207"/>
      <c r="F55" s="210"/>
      <c r="G55" s="58"/>
      <c r="H55" s="59"/>
      <c r="I55" s="60"/>
      <c r="J55" s="61"/>
      <c r="K55" s="62"/>
      <c r="L55" s="63"/>
      <c r="M55" s="60"/>
      <c r="N55" s="61"/>
      <c r="O55" s="62"/>
      <c r="P55" s="63"/>
      <c r="Q55" s="60"/>
      <c r="R55" s="61"/>
      <c r="S55" s="62"/>
      <c r="T55" s="63"/>
      <c r="U55" s="60"/>
      <c r="V55" s="61"/>
      <c r="W55" s="62"/>
      <c r="X55" s="63"/>
      <c r="Y55" s="215"/>
      <c r="Z55" s="218">
        <f t="shared" si="3"/>
        <v>0</v>
      </c>
      <c r="AA55" s="14">
        <f t="shared" si="3"/>
        <v>0</v>
      </c>
      <c r="AB55" s="15">
        <f t="shared" si="3"/>
        <v>0</v>
      </c>
      <c r="AC55" s="219">
        <f t="shared" si="3"/>
        <v>0</v>
      </c>
      <c r="AD55" s="259"/>
      <c r="AE55" s="264"/>
    </row>
    <row r="56" spans="1:31" ht="13.5" thickBot="1">
      <c r="A56" s="181">
        <v>17</v>
      </c>
      <c r="B56" s="113"/>
      <c r="C56" s="113"/>
      <c r="D56" s="113"/>
      <c r="E56" s="208"/>
      <c r="F56" s="211"/>
      <c r="G56" s="64"/>
      <c r="H56" s="65"/>
      <c r="I56" s="66"/>
      <c r="J56" s="67"/>
      <c r="K56" s="68"/>
      <c r="L56" s="69"/>
      <c r="M56" s="66"/>
      <c r="N56" s="67"/>
      <c r="O56" s="68"/>
      <c r="P56" s="69"/>
      <c r="Q56" s="66"/>
      <c r="R56" s="67"/>
      <c r="S56" s="68"/>
      <c r="T56" s="69"/>
      <c r="U56" s="66"/>
      <c r="V56" s="67"/>
      <c r="W56" s="68"/>
      <c r="X56" s="69"/>
      <c r="Y56" s="216"/>
      <c r="Z56" s="220">
        <f t="shared" si="3"/>
        <v>0</v>
      </c>
      <c r="AA56" s="17">
        <f t="shared" si="3"/>
        <v>0</v>
      </c>
      <c r="AB56" s="18">
        <f t="shared" si="3"/>
        <v>0</v>
      </c>
      <c r="AC56" s="221">
        <f t="shared" si="3"/>
        <v>0</v>
      </c>
      <c r="AD56" s="260"/>
      <c r="AE56" s="265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7">
    <mergeCell ref="C7:D7"/>
    <mergeCell ref="C3:D3"/>
    <mergeCell ref="C4:D4"/>
    <mergeCell ref="C5:D5"/>
    <mergeCell ref="C6:D6"/>
    <mergeCell ref="J10:M10"/>
    <mergeCell ref="F38:I38"/>
    <mergeCell ref="J38:M38"/>
    <mergeCell ref="F10:I10"/>
    <mergeCell ref="Z10:AC10"/>
    <mergeCell ref="N38:Q38"/>
    <mergeCell ref="R38:U38"/>
    <mergeCell ref="V38:Y38"/>
    <mergeCell ref="Z38:AC38"/>
    <mergeCell ref="N10:Q10"/>
    <mergeCell ref="R10:U10"/>
    <mergeCell ref="V10:Y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Z19:AC34 Z47:AC56" emptyCellReference="1"/>
    <ignoredError sqref="D3:D7 C3:C6" emptyCellReferenc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1.25">
      <c r="A1" s="12"/>
      <c r="B1" s="440" t="s">
        <v>2</v>
      </c>
      <c r="C1" s="440"/>
      <c r="D1" s="440"/>
      <c r="E1" s="440"/>
    </row>
    <row r="2" ht="11.25"/>
    <row r="3" spans="2:4" ht="11.25">
      <c r="B3" s="441" t="s">
        <v>3</v>
      </c>
      <c r="C3" s="441"/>
      <c r="D3" s="1">
        <v>0.890321751</v>
      </c>
    </row>
    <row r="4" ht="11.25"/>
    <row r="5" spans="2:3" ht="11.25">
      <c r="B5" s="2" t="s">
        <v>4</v>
      </c>
      <c r="C5" s="3" t="s">
        <v>5</v>
      </c>
    </row>
    <row r="6" spans="2:3" ht="11.25">
      <c r="B6" s="4">
        <v>1</v>
      </c>
      <c r="C6" s="5">
        <v>100</v>
      </c>
    </row>
    <row r="7" spans="2:3" ht="11.25">
      <c r="B7" s="6">
        <v>2</v>
      </c>
      <c r="C7" s="7">
        <f aca="true" t="shared" si="0" ref="C7:C25">$C$6*$D$3^(B7-1)</f>
        <v>89.0321751</v>
      </c>
    </row>
    <row r="8" spans="2:3" ht="11.25">
      <c r="B8" s="6">
        <v>3</v>
      </c>
      <c r="C8" s="7">
        <f t="shared" si="0"/>
        <v>79.2672820303706</v>
      </c>
    </row>
    <row r="9" spans="2:3" ht="11.25">
      <c r="B9" s="6">
        <v>4</v>
      </c>
      <c r="C9" s="7">
        <f t="shared" si="0"/>
        <v>70.57338533429038</v>
      </c>
    </row>
    <row r="10" spans="2:3" ht="11.25">
      <c r="B10" s="6">
        <v>5</v>
      </c>
      <c r="C10" s="7">
        <f t="shared" si="0"/>
        <v>62.83302000482314</v>
      </c>
    </row>
    <row r="11" spans="2:3" ht="11.25">
      <c r="B11" s="6">
        <v>6</v>
      </c>
      <c r="C11" s="7">
        <f t="shared" si="0"/>
        <v>55.94160439131216</v>
      </c>
    </row>
    <row r="12" spans="2:3" ht="11.25">
      <c r="B12" s="6">
        <v>7</v>
      </c>
      <c r="C12" s="7">
        <f t="shared" si="0"/>
        <v>49.80602717542234</v>
      </c>
    </row>
    <row r="13" spans="2:3" ht="11.25">
      <c r="B13" s="6">
        <v>8</v>
      </c>
      <c r="C13" s="7">
        <f t="shared" si="0"/>
        <v>44.3433893251756</v>
      </c>
    </row>
    <row r="14" spans="2:3" ht="11.25">
      <c r="B14" s="6">
        <v>9</v>
      </c>
      <c r="C14" s="7">
        <f t="shared" si="0"/>
        <v>39.479884029265044</v>
      </c>
    </row>
    <row r="15" spans="2:3" ht="11.25">
      <c r="B15" s="6">
        <v>10</v>
      </c>
      <c r="C15" s="7">
        <f t="shared" si="0"/>
        <v>35.14979947821219</v>
      </c>
    </row>
    <row r="16" spans="2:3" ht="11.25">
      <c r="B16" s="6">
        <v>11</v>
      </c>
      <c r="C16" s="7">
        <f t="shared" si="0"/>
        <v>31.294631018740766</v>
      </c>
    </row>
    <row r="17" spans="2:3" ht="11.25">
      <c r="B17" s="6">
        <v>12</v>
      </c>
      <c r="C17" s="7">
        <f t="shared" si="0"/>
        <v>27.86229068550419</v>
      </c>
    </row>
    <row r="18" spans="2:3" ht="11.25">
      <c r="B18" s="6">
        <v>13</v>
      </c>
      <c r="C18" s="7">
        <f t="shared" si="0"/>
        <v>24.80640342998908</v>
      </c>
    </row>
    <row r="19" spans="2:3" ht="11.25">
      <c r="B19" s="6">
        <v>14</v>
      </c>
      <c r="C19" s="7">
        <f t="shared" si="0"/>
        <v>22.085680537800283</v>
      </c>
    </row>
    <row r="20" spans="2:3" ht="11.25">
      <c r="B20" s="6">
        <v>15</v>
      </c>
      <c r="C20" s="7">
        <f t="shared" si="0"/>
        <v>19.66336176844097</v>
      </c>
    </row>
    <row r="21" spans="2:3" ht="11.25">
      <c r="B21" s="6">
        <v>16</v>
      </c>
      <c r="C21" s="7">
        <f t="shared" si="0"/>
        <v>17.50671868022482</v>
      </c>
    </row>
    <row r="22" spans="2:3" ht="11.25">
      <c r="B22" s="6">
        <v>17</v>
      </c>
      <c r="C22" s="7">
        <f t="shared" si="0"/>
        <v>15.586612429642171</v>
      </c>
    </row>
    <row r="23" spans="2:3" ht="11.25">
      <c r="B23" s="6">
        <v>18</v>
      </c>
      <c r="C23" s="7">
        <f t="shared" si="0"/>
        <v>13.87710007051738</v>
      </c>
    </row>
    <row r="24" spans="2:3" ht="11.25">
      <c r="B24" s="6">
        <v>19</v>
      </c>
      <c r="C24" s="7">
        <f t="shared" si="0"/>
        <v>12.355084033585259</v>
      </c>
    </row>
    <row r="25" spans="2:3" ht="11.25">
      <c r="B25" s="6">
        <v>20</v>
      </c>
      <c r="C25" s="7">
        <f t="shared" si="0"/>
        <v>11.000000050533771</v>
      </c>
    </row>
    <row r="26" spans="2:3" ht="11.25">
      <c r="B26" s="6">
        <v>21</v>
      </c>
      <c r="C26" s="8">
        <v>10</v>
      </c>
    </row>
    <row r="27" spans="2:3" ht="11.25">
      <c r="B27" s="6">
        <v>22</v>
      </c>
      <c r="C27" s="8">
        <v>9</v>
      </c>
    </row>
    <row r="28" spans="2:3" ht="11.25">
      <c r="B28" s="6">
        <v>23</v>
      </c>
      <c r="C28" s="8">
        <v>8</v>
      </c>
    </row>
    <row r="29" spans="2:3" ht="11.25">
      <c r="B29" s="6">
        <v>24</v>
      </c>
      <c r="C29" s="8">
        <v>7</v>
      </c>
    </row>
    <row r="30" spans="2:3" ht="11.25">
      <c r="B30" s="6">
        <v>25</v>
      </c>
      <c r="C30" s="8">
        <v>6</v>
      </c>
    </row>
    <row r="31" spans="2:3" ht="11.25">
      <c r="B31" s="6">
        <v>26</v>
      </c>
      <c r="C31" s="8">
        <v>5</v>
      </c>
    </row>
    <row r="32" spans="2:3" ht="11.25">
      <c r="B32" s="6">
        <v>27</v>
      </c>
      <c r="C32" s="8">
        <v>4</v>
      </c>
    </row>
    <row r="33" spans="2:3" ht="11.25">
      <c r="B33" s="6">
        <v>28</v>
      </c>
      <c r="C33" s="8">
        <v>3</v>
      </c>
    </row>
    <row r="34" spans="2:3" ht="11.25">
      <c r="B34" s="6">
        <v>29</v>
      </c>
      <c r="C34" s="8">
        <v>2</v>
      </c>
    </row>
    <row r="35" spans="2:3" ht="11.25">
      <c r="B35" s="9">
        <v>30</v>
      </c>
      <c r="C35" s="10">
        <v>1</v>
      </c>
    </row>
  </sheetData>
  <mergeCells count="2">
    <mergeCell ref="B1:E1"/>
    <mergeCell ref="B3:C3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jonast</cp:lastModifiedBy>
  <cp:lastPrinted>2009-02-28T18:27:06Z</cp:lastPrinted>
  <dcterms:created xsi:type="dcterms:W3CDTF">2001-10-27T16:04:15Z</dcterms:created>
  <dcterms:modified xsi:type="dcterms:W3CDTF">2009-03-24T15:20:39Z</dcterms:modified>
  <cp:category/>
  <cp:version/>
  <cp:contentType/>
  <cp:contentStatus/>
  <cp:revision>1</cp:revision>
</cp:coreProperties>
</file>