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10830" activeTab="0"/>
  </bookViews>
  <sheets>
    <sheet name="A gr." sheetId="1" r:id="rId1"/>
    <sheet name="B gr." sheetId="2" r:id="rId2"/>
    <sheet name="C gr." sheetId="3" r:id="rId3"/>
    <sheet name="D gr." sheetId="4" r:id="rId4"/>
    <sheet name="E gr." sheetId="5" r:id="rId5"/>
    <sheet name="taškai" sheetId="6" r:id="rId6"/>
  </sheets>
  <definedNames>
    <definedName name="_xlnm.Print_Area" localSheetId="0">'A gr.'!$A$1:$BC$56</definedName>
  </definedNames>
  <calcPr fullCalcOnLoad="1"/>
</workbook>
</file>

<file path=xl/comments6.xml><?xml version="1.0" encoding="utf-8"?>
<comments xmlns="http://schemas.openxmlformats.org/spreadsheetml/2006/main">
  <authors>
    <author>AS</author>
  </authors>
  <commentList>
    <comment ref="D3" authorId="0">
      <text>
        <r>
          <rPr>
            <sz val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<sst xmlns="http://schemas.openxmlformats.org/spreadsheetml/2006/main" count="985" uniqueCount="260">
  <si>
    <t>D</t>
  </si>
  <si>
    <t>E</t>
  </si>
  <si>
    <t>Taškų lentelė pagal užimtą vietą varžybose</t>
  </si>
  <si>
    <t>Koeficientas:</t>
  </si>
  <si>
    <t>Vieta</t>
  </si>
  <si>
    <t>Taškai</t>
  </si>
  <si>
    <t>ATRANKINĖS - V</t>
  </si>
  <si>
    <t>FINALAS - V</t>
  </si>
  <si>
    <t>1 trasa</t>
  </si>
  <si>
    <t>2 trasa</t>
  </si>
  <si>
    <t>3 trasa</t>
  </si>
  <si>
    <t>1 trasa</t>
  </si>
  <si>
    <t>2 trasa</t>
  </si>
  <si>
    <t>Rezultatas</t>
  </si>
  <si>
    <t>Nr.</t>
  </si>
  <si>
    <t>Vardas</t>
  </si>
  <si>
    <t>Pavardė</t>
  </si>
  <si>
    <t>top</t>
  </si>
  <si>
    <t>mid</t>
  </si>
  <si>
    <t>band.</t>
  </si>
  <si>
    <t>Vieta</t>
  </si>
  <si>
    <t>Vieta</t>
  </si>
  <si>
    <t>Tšk.</t>
  </si>
  <si>
    <t>ATRANKINĖS – M</t>
  </si>
  <si>
    <t>FINALAS – M</t>
  </si>
  <si>
    <t>1 trasa</t>
  </si>
  <si>
    <t>2 trasa</t>
  </si>
  <si>
    <t>1 trasa</t>
  </si>
  <si>
    <t>2 trasa</t>
  </si>
  <si>
    <t>Nr.</t>
  </si>
  <si>
    <t>Vardas</t>
  </si>
  <si>
    <t>Vieta</t>
  </si>
  <si>
    <t>top</t>
  </si>
  <si>
    <t>band.</t>
  </si>
  <si>
    <t>mid</t>
  </si>
  <si>
    <t>band.</t>
  </si>
  <si>
    <t>Vieta</t>
  </si>
  <si>
    <t>Tšk.</t>
  </si>
  <si>
    <t xml:space="preserve">Data:  </t>
  </si>
  <si>
    <t xml:space="preserve">Pogrupis:   </t>
  </si>
  <si>
    <t xml:space="preserve">Etapas:   </t>
  </si>
  <si>
    <t xml:space="preserve">Vyr. teisėjai:   </t>
  </si>
  <si>
    <t>A</t>
  </si>
  <si>
    <t>B</t>
  </si>
  <si>
    <t>C</t>
  </si>
  <si>
    <t xml:space="preserve"> V</t>
  </si>
  <si>
    <t xml:space="preserve"> M</t>
  </si>
  <si>
    <t>4 trasa</t>
  </si>
  <si>
    <t>5 trasa</t>
  </si>
  <si>
    <t>Miestas</t>
  </si>
  <si>
    <t>Gim. metai</t>
  </si>
  <si>
    <t xml:space="preserve">Trasų statyt.:    </t>
  </si>
  <si>
    <t>2009 m. Lietuvos Boulderingo Taurė. V etapas - Klaipėda</t>
  </si>
  <si>
    <t>V</t>
  </si>
  <si>
    <t>Edmundas Tilvikas</t>
  </si>
  <si>
    <t>Sergej Kozliuk</t>
  </si>
  <si>
    <t>Vilimantas</t>
  </si>
  <si>
    <t>Petrašiūnas</t>
  </si>
  <si>
    <t>Vilnius</t>
  </si>
  <si>
    <t xml:space="preserve">Matas </t>
  </si>
  <si>
    <t>Dominas</t>
  </si>
  <si>
    <t>Kaunas</t>
  </si>
  <si>
    <t>Svajtoslav</t>
  </si>
  <si>
    <t>Matveev</t>
  </si>
  <si>
    <t>Andrius</t>
  </si>
  <si>
    <t>Smirnovas</t>
  </si>
  <si>
    <t>Dmitrijus</t>
  </si>
  <si>
    <t>Monastyreckis</t>
  </si>
  <si>
    <t xml:space="preserve">Julius </t>
  </si>
  <si>
    <t>Sveikauskas</t>
  </si>
  <si>
    <t>Aleksandr</t>
  </si>
  <si>
    <t>Vasiljev</t>
  </si>
  <si>
    <t>Klaipėda</t>
  </si>
  <si>
    <t>Andrej</t>
  </si>
  <si>
    <t>Novosiolov</t>
  </si>
  <si>
    <t>Miglė</t>
  </si>
  <si>
    <t>žukauskaitė</t>
  </si>
  <si>
    <t>Jekaterina</t>
  </si>
  <si>
    <t>Koževinikova</t>
  </si>
  <si>
    <t>Milda</t>
  </si>
  <si>
    <t>Jatužytė</t>
  </si>
  <si>
    <t xml:space="preserve">Roland </t>
  </si>
  <si>
    <t>Rugens</t>
  </si>
  <si>
    <t>Jonas</t>
  </si>
  <si>
    <t>Tamulionis</t>
  </si>
  <si>
    <t xml:space="preserve">Jurij </t>
  </si>
  <si>
    <t>Krasanov</t>
  </si>
  <si>
    <t>Janis</t>
  </si>
  <si>
    <t>Prizavoits</t>
  </si>
  <si>
    <t>Elza</t>
  </si>
  <si>
    <t>Kalnina</t>
  </si>
  <si>
    <t>Ryga. Latvija</t>
  </si>
  <si>
    <t>Ryga, Latvija</t>
  </si>
  <si>
    <t>Margarita</t>
  </si>
  <si>
    <t>Smirnovienė</t>
  </si>
  <si>
    <t>Donatas</t>
  </si>
  <si>
    <t>Izmodenovas</t>
  </si>
  <si>
    <t>Linas</t>
  </si>
  <si>
    <t>Žiaukas</t>
  </si>
  <si>
    <t>9</t>
  </si>
  <si>
    <t>4</t>
  </si>
  <si>
    <t>5</t>
  </si>
  <si>
    <t>10</t>
  </si>
  <si>
    <t>3</t>
  </si>
  <si>
    <t>8</t>
  </si>
  <si>
    <t>11</t>
  </si>
  <si>
    <t>1</t>
  </si>
  <si>
    <t>2</t>
  </si>
  <si>
    <t>7</t>
  </si>
  <si>
    <t>6</t>
  </si>
  <si>
    <t>12</t>
  </si>
  <si>
    <t>13</t>
  </si>
  <si>
    <t>14</t>
  </si>
  <si>
    <t xml:space="preserve">Andrius </t>
  </si>
  <si>
    <t>Žalimas</t>
  </si>
  <si>
    <t>Konstantin</t>
  </si>
  <si>
    <t>Vedeneev</t>
  </si>
  <si>
    <t>Kiril</t>
  </si>
  <si>
    <t>Solovjev</t>
  </si>
  <si>
    <t>Igors</t>
  </si>
  <si>
    <t>Tihonovic</t>
  </si>
  <si>
    <t>Fokin</t>
  </si>
  <si>
    <t>Kazimieras</t>
  </si>
  <si>
    <t>Butkus</t>
  </si>
  <si>
    <t>Ivan</t>
  </si>
  <si>
    <t>Vaidotas</t>
  </si>
  <si>
    <t>Monstavičius</t>
  </si>
  <si>
    <t>Tadas</t>
  </si>
  <si>
    <t>Vasaitis</t>
  </si>
  <si>
    <t>Valdas</t>
  </si>
  <si>
    <t>Japertas</t>
  </si>
  <si>
    <t>Karpuk</t>
  </si>
  <si>
    <t>Valintėlis</t>
  </si>
  <si>
    <t xml:space="preserve">Edvinas </t>
  </si>
  <si>
    <t>Rukštelė</t>
  </si>
  <si>
    <t>Gavriljev</t>
  </si>
  <si>
    <t xml:space="preserve">Svajūnas </t>
  </si>
  <si>
    <t>Simonavičius</t>
  </si>
  <si>
    <t>Mantvydas</t>
  </si>
  <si>
    <t>Čižauskas</t>
  </si>
  <si>
    <t>Ieva</t>
  </si>
  <si>
    <t>Dovilė</t>
  </si>
  <si>
    <t>Aušra</t>
  </si>
  <si>
    <t>Demereckaitė</t>
  </si>
  <si>
    <t>Liubov</t>
  </si>
  <si>
    <t>Goroško</t>
  </si>
  <si>
    <t>Jasaitytė</t>
  </si>
  <si>
    <t>Zinaida</t>
  </si>
  <si>
    <t>Djakova</t>
  </si>
  <si>
    <t xml:space="preserve">Rokas </t>
  </si>
  <si>
    <t>Grižas</t>
  </si>
  <si>
    <t>Juozas</t>
  </si>
  <si>
    <t>Bobina</t>
  </si>
  <si>
    <t>Gediminas</t>
  </si>
  <si>
    <t>Artūras</t>
  </si>
  <si>
    <t>Volkovas</t>
  </si>
  <si>
    <t>Mykolas</t>
  </si>
  <si>
    <t>Mikučiūnas</t>
  </si>
  <si>
    <t>Kostas</t>
  </si>
  <si>
    <t>Sidorovas</t>
  </si>
  <si>
    <t>Domas</t>
  </si>
  <si>
    <t>Nutautas</t>
  </si>
  <si>
    <t>Aistė</t>
  </si>
  <si>
    <t>Pliuškevičiūtė</t>
  </si>
  <si>
    <t>Deimantė</t>
  </si>
  <si>
    <t>Gaigalaitė</t>
  </si>
  <si>
    <t>Eglė</t>
  </si>
  <si>
    <t>Dambrauskaitė</t>
  </si>
  <si>
    <t>Darija</t>
  </si>
  <si>
    <t>Bormotova</t>
  </si>
  <si>
    <t>Turčinavičius</t>
  </si>
  <si>
    <t>Marius</t>
  </si>
  <si>
    <t>Galaburda</t>
  </si>
  <si>
    <t>Denis</t>
  </si>
  <si>
    <t>Kuzmin</t>
  </si>
  <si>
    <t>Abigailė</t>
  </si>
  <si>
    <t>Tamošauskaitė</t>
  </si>
  <si>
    <t>Simonas</t>
  </si>
  <si>
    <t>Mackevičius</t>
  </si>
  <si>
    <t>Koreivaitė</t>
  </si>
  <si>
    <t>Laura</t>
  </si>
  <si>
    <t>Austė</t>
  </si>
  <si>
    <t>Ugnė</t>
  </si>
  <si>
    <t>Baronaitė</t>
  </si>
  <si>
    <t>Garuolytė</t>
  </si>
  <si>
    <t>Daila</t>
  </si>
  <si>
    <t>Sabaliauskaitė</t>
  </si>
  <si>
    <t>Sandra</t>
  </si>
  <si>
    <t>Gončarova</t>
  </si>
  <si>
    <t>Dmitrij</t>
  </si>
  <si>
    <t>Svechnikov</t>
  </si>
  <si>
    <t>Kaliningradas</t>
  </si>
  <si>
    <t xml:space="preserve">Igor </t>
  </si>
  <si>
    <t>Volkov</t>
  </si>
  <si>
    <t>Jokūbas</t>
  </si>
  <si>
    <t>Jankauskas</t>
  </si>
  <si>
    <t>Danas</t>
  </si>
  <si>
    <t>Gutaravičius</t>
  </si>
  <si>
    <t>Dominykas</t>
  </si>
  <si>
    <t>Krutulis</t>
  </si>
  <si>
    <t>Lucenko</t>
  </si>
  <si>
    <t>Usolceva</t>
  </si>
  <si>
    <t>Iveta</t>
  </si>
  <si>
    <t>Rukštelytė</t>
  </si>
  <si>
    <t>Gabija</t>
  </si>
  <si>
    <t>Barauskaitė</t>
  </si>
  <si>
    <t>Dovidaitytė</t>
  </si>
  <si>
    <t>Vera</t>
  </si>
  <si>
    <t>Beketova</t>
  </si>
  <si>
    <t xml:space="preserve">Dalia </t>
  </si>
  <si>
    <t>Gedminaitė</t>
  </si>
  <si>
    <t>Čepauskaitė</t>
  </si>
  <si>
    <t>Mikučiūnaitė</t>
  </si>
  <si>
    <t>Semion</t>
  </si>
  <si>
    <t>Kozliuk</t>
  </si>
  <si>
    <t>Kazlauskas</t>
  </si>
  <si>
    <t>Petras Paulius</t>
  </si>
  <si>
    <t>Kastanauskas</t>
  </si>
  <si>
    <t xml:space="preserve">Ilja </t>
  </si>
  <si>
    <t>Gaiduk</t>
  </si>
  <si>
    <t>Edvinas</t>
  </si>
  <si>
    <t>Kriščiūnas</t>
  </si>
  <si>
    <t>Elvinas</t>
  </si>
  <si>
    <t>Piluckis</t>
  </si>
  <si>
    <t>Arnas</t>
  </si>
  <si>
    <t>Baronas</t>
  </si>
  <si>
    <t>Rokas</t>
  </si>
  <si>
    <t>Boguslauskas</t>
  </si>
  <si>
    <t>Motūza</t>
  </si>
  <si>
    <t>Rugilė</t>
  </si>
  <si>
    <t>Tamošiūnaitė</t>
  </si>
  <si>
    <t>Leščiukaitytė</t>
  </si>
  <si>
    <t>Ūla</t>
  </si>
  <si>
    <t>Koroliova</t>
  </si>
  <si>
    <t>Pocevičiūtė</t>
  </si>
  <si>
    <t>Elizaveta</t>
  </si>
  <si>
    <t>Vasiljeva</t>
  </si>
  <si>
    <t>Nikolė</t>
  </si>
  <si>
    <t>Deveikytė</t>
  </si>
  <si>
    <t>Ulyana</t>
  </si>
  <si>
    <t>Knoptenko</t>
  </si>
  <si>
    <t>Akvilė</t>
  </si>
  <si>
    <t>Burbaitė</t>
  </si>
  <si>
    <t xml:space="preserve">Eva </t>
  </si>
  <si>
    <t>Štikelytė</t>
  </si>
  <si>
    <t>Nikolay</t>
  </si>
  <si>
    <t>Michurov</t>
  </si>
  <si>
    <t>Fedor</t>
  </si>
  <si>
    <t>Solovyov</t>
  </si>
  <si>
    <t xml:space="preserve">Egor </t>
  </si>
  <si>
    <t>Degtyarev</t>
  </si>
  <si>
    <t>Grishechkin</t>
  </si>
  <si>
    <t>Slyšov</t>
  </si>
  <si>
    <t>Emilijus</t>
  </si>
  <si>
    <t>Vaičkus</t>
  </si>
  <si>
    <t>Ruslan</t>
  </si>
  <si>
    <t>Rotanov</t>
  </si>
  <si>
    <t>Motiejus</t>
  </si>
  <si>
    <t>16</t>
  </si>
  <si>
    <t>17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</si>
</sst>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</numFmts>
  <fonts count="12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9"/>
      <color indexed="12"/>
      <name val="Arial"/>
      <family val="0"/>
    </font>
    <font>
      <b/>
      <i/>
      <sz val="8"/>
      <color indexed="12"/>
      <name val="Arial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9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4" borderId="0" xfId="0" applyFont="1" applyFill="1" applyBorder="1" applyAlignment="1">
      <alignment/>
    </xf>
    <xf numFmtId="0" fontId="3" fillId="5" borderId="10" xfId="0" applyFont="1" applyFill="1" applyBorder="1" applyAlignment="1" applyProtection="1">
      <alignment horizontal="center"/>
      <protection hidden="1"/>
    </xf>
    <xf numFmtId="0" fontId="1" fillId="6" borderId="11" xfId="0" applyFont="1" applyFill="1" applyBorder="1" applyAlignment="1" applyProtection="1">
      <alignment horizontal="center"/>
      <protection hidden="1"/>
    </xf>
    <xf numFmtId="0" fontId="3" fillId="5" borderId="12" xfId="0" applyFont="1" applyFill="1" applyBorder="1" applyAlignment="1" applyProtection="1">
      <alignment horizontal="center"/>
      <protection hidden="1"/>
    </xf>
    <xf numFmtId="0" fontId="1" fillId="6" borderId="13" xfId="0" applyFont="1" applyFill="1" applyBorder="1" applyAlignment="1" applyProtection="1">
      <alignment horizontal="center"/>
      <protection hidden="1"/>
    </xf>
    <xf numFmtId="0" fontId="3" fillId="5" borderId="14" xfId="0" applyFont="1" applyFill="1" applyBorder="1" applyAlignment="1" applyProtection="1">
      <alignment horizontal="center"/>
      <protection hidden="1"/>
    </xf>
    <xf numFmtId="0" fontId="1" fillId="6" borderId="15" xfId="0" applyFont="1" applyFill="1" applyBorder="1" applyAlignment="1" applyProtection="1">
      <alignment horizontal="center"/>
      <protection hidden="1"/>
    </xf>
    <xf numFmtId="0" fontId="3" fillId="5" borderId="16" xfId="0" applyFont="1" applyFill="1" applyBorder="1" applyAlignment="1" applyProtection="1">
      <alignment horizontal="center"/>
      <protection hidden="1"/>
    </xf>
    <xf numFmtId="0" fontId="1" fillId="6" borderId="17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7" borderId="19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6" borderId="21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" fillId="6" borderId="13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1" fillId="6" borderId="24" xfId="0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1" fillId="6" borderId="25" xfId="0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1" fillId="6" borderId="16" xfId="0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1" fillId="6" borderId="17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6" borderId="30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1" fillId="6" borderId="32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1" fillId="6" borderId="26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1" fillId="6" borderId="34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1" fillId="6" borderId="36" xfId="0" applyFont="1" applyFill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1" fillId="6" borderId="38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" fillId="6" borderId="12" xfId="0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1" fillId="6" borderId="23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1" fillId="6" borderId="43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6" borderId="44" xfId="0" applyFont="1" applyFill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1" fillId="6" borderId="46" xfId="0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1" fillId="6" borderId="47" xfId="0" applyFont="1" applyFill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 horizontal="right"/>
      <protection locked="0"/>
    </xf>
    <xf numFmtId="0" fontId="5" fillId="0" borderId="49" xfId="0" applyFont="1" applyBorder="1" applyAlignment="1" applyProtection="1">
      <alignment horizontal="right"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left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/>
      <protection locked="0"/>
    </xf>
    <xf numFmtId="0" fontId="0" fillId="0" borderId="63" xfId="0" applyFont="1" applyBorder="1" applyAlignment="1" applyProtection="1">
      <alignment horizontal="left"/>
      <protection locked="0"/>
    </xf>
    <xf numFmtId="0" fontId="0" fillId="0" borderId="64" xfId="0" applyFont="1" applyBorder="1" applyAlignment="1" applyProtection="1">
      <alignment horizontal="left"/>
      <protection locked="0"/>
    </xf>
    <xf numFmtId="0" fontId="1" fillId="0" borderId="65" xfId="0" applyFont="1" applyBorder="1" applyAlignment="1" applyProtection="1">
      <alignment/>
      <protection locked="0"/>
    </xf>
    <xf numFmtId="0" fontId="3" fillId="3" borderId="66" xfId="0" applyFont="1" applyFill="1" applyBorder="1" applyAlignment="1" applyProtection="1">
      <alignment horizontal="center"/>
      <protection locked="0"/>
    </xf>
    <xf numFmtId="0" fontId="3" fillId="7" borderId="67" xfId="0" applyFont="1" applyFill="1" applyBorder="1" applyAlignment="1" applyProtection="1">
      <alignment horizontal="center"/>
      <protection locked="0"/>
    </xf>
    <xf numFmtId="0" fontId="3" fillId="3" borderId="68" xfId="0" applyFont="1" applyFill="1" applyBorder="1" applyAlignment="1" applyProtection="1">
      <alignment horizontal="center"/>
      <protection locked="0"/>
    </xf>
    <xf numFmtId="0" fontId="3" fillId="7" borderId="69" xfId="0" applyFont="1" applyFill="1" applyBorder="1" applyAlignment="1" applyProtection="1">
      <alignment horizontal="center"/>
      <protection locked="0"/>
    </xf>
    <xf numFmtId="0" fontId="3" fillId="3" borderId="70" xfId="0" applyFont="1" applyFill="1" applyBorder="1" applyAlignment="1" applyProtection="1">
      <alignment horizontal="center"/>
      <protection locked="0"/>
    </xf>
    <xf numFmtId="0" fontId="3" fillId="7" borderId="71" xfId="0" applyFont="1" applyFill="1" applyBorder="1" applyAlignment="1" applyProtection="1">
      <alignment horizont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/>
      <protection locked="0"/>
    </xf>
    <xf numFmtId="0" fontId="3" fillId="0" borderId="75" xfId="0" applyFont="1" applyBorder="1" applyAlignment="1" applyProtection="1">
      <alignment horizontal="center"/>
      <protection locked="0"/>
    </xf>
    <xf numFmtId="0" fontId="3" fillId="0" borderId="76" xfId="0" applyFont="1" applyBorder="1" applyAlignment="1" applyProtection="1">
      <alignment horizontal="center"/>
      <protection locked="0"/>
    </xf>
    <xf numFmtId="49" fontId="3" fillId="8" borderId="42" xfId="0" applyNumberFormat="1" applyFont="1" applyFill="1" applyBorder="1" applyAlignment="1" applyProtection="1">
      <alignment horizontal="center"/>
      <protection locked="0"/>
    </xf>
    <xf numFmtId="49" fontId="3" fillId="8" borderId="77" xfId="0" applyNumberFormat="1" applyFont="1" applyFill="1" applyBorder="1" applyAlignment="1" applyProtection="1">
      <alignment horizontal="center"/>
      <protection locked="0"/>
    </xf>
    <xf numFmtId="49" fontId="3" fillId="8" borderId="78" xfId="0" applyNumberFormat="1" applyFont="1" applyFill="1" applyBorder="1" applyAlignment="1" applyProtection="1">
      <alignment horizontal="center"/>
      <protection locked="0"/>
    </xf>
    <xf numFmtId="49" fontId="3" fillId="8" borderId="79" xfId="0" applyNumberFormat="1" applyFont="1" applyFill="1" applyBorder="1" applyAlignment="1" applyProtection="1">
      <alignment horizontal="center"/>
      <protection locked="0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54" xfId="0" applyFont="1" applyFill="1" applyBorder="1" applyAlignment="1" applyProtection="1">
      <alignment horizontal="center"/>
      <protection hidden="1"/>
    </xf>
    <xf numFmtId="0" fontId="3" fillId="7" borderId="9" xfId="0" applyFont="1" applyFill="1" applyBorder="1" applyAlignment="1" applyProtection="1">
      <alignment horizontal="center"/>
      <protection locked="0"/>
    </xf>
    <xf numFmtId="0" fontId="3" fillId="3" borderId="80" xfId="0" applyFont="1" applyFill="1" applyBorder="1" applyAlignment="1" applyProtection="1">
      <alignment horizontal="center"/>
      <protection locked="0"/>
    </xf>
    <xf numFmtId="0" fontId="3" fillId="7" borderId="81" xfId="0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1" fillId="6" borderId="82" xfId="0" applyFont="1" applyFill="1" applyBorder="1" applyAlignment="1" applyProtection="1">
      <alignment horizontal="center"/>
      <protection locked="0"/>
    </xf>
    <xf numFmtId="0" fontId="3" fillId="0" borderId="82" xfId="0" applyFont="1" applyBorder="1" applyAlignment="1" applyProtection="1">
      <alignment horizontal="center"/>
      <protection locked="0"/>
    </xf>
    <xf numFmtId="0" fontId="1" fillId="6" borderId="83" xfId="0" applyFont="1" applyFill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1" fillId="6" borderId="61" xfId="0" applyFont="1" applyFill="1" applyBorder="1" applyAlignment="1" applyProtection="1">
      <alignment horizontal="center"/>
      <protection locked="0"/>
    </xf>
    <xf numFmtId="0" fontId="3" fillId="0" borderId="84" xfId="0" applyFont="1" applyBorder="1" applyAlignment="1" applyProtection="1">
      <alignment horizontal="center"/>
      <protection locked="0"/>
    </xf>
    <xf numFmtId="0" fontId="1" fillId="6" borderId="63" xfId="0" applyFont="1" applyFill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1" fillId="6" borderId="64" xfId="0" applyFont="1" applyFill="1" applyBorder="1" applyAlignment="1" applyProtection="1">
      <alignment horizontal="center"/>
      <protection locked="0"/>
    </xf>
    <xf numFmtId="0" fontId="3" fillId="8" borderId="85" xfId="0" applyFont="1" applyFill="1" applyBorder="1" applyAlignment="1" applyProtection="1">
      <alignment horizontal="center" vertical="center"/>
      <protection locked="0"/>
    </xf>
    <xf numFmtId="0" fontId="3" fillId="3" borderId="86" xfId="0" applyFont="1" applyFill="1" applyBorder="1" applyAlignment="1" applyProtection="1">
      <alignment horizontal="center"/>
      <protection locked="0"/>
    </xf>
    <xf numFmtId="0" fontId="3" fillId="0" borderId="87" xfId="0" applyFont="1" applyBorder="1" applyAlignment="1" applyProtection="1">
      <alignment horizontal="center"/>
      <protection locked="0"/>
    </xf>
    <xf numFmtId="0" fontId="3" fillId="0" borderId="88" xfId="0" applyFont="1" applyBorder="1" applyAlignment="1" applyProtection="1">
      <alignment horizontal="center"/>
      <protection locked="0"/>
    </xf>
    <xf numFmtId="0" fontId="3" fillId="0" borderId="89" xfId="0" applyFont="1" applyBorder="1" applyAlignment="1" applyProtection="1">
      <alignment horizontal="center"/>
      <protection locked="0"/>
    </xf>
    <xf numFmtId="0" fontId="3" fillId="3" borderId="90" xfId="0" applyFont="1" applyFill="1" applyBorder="1" applyAlignment="1" applyProtection="1">
      <alignment horizontal="center"/>
      <protection locked="0"/>
    </xf>
    <xf numFmtId="0" fontId="3" fillId="7" borderId="91" xfId="0" applyFont="1" applyFill="1" applyBorder="1" applyAlignment="1" applyProtection="1">
      <alignment horizontal="center"/>
      <protection locked="0"/>
    </xf>
    <xf numFmtId="0" fontId="3" fillId="7" borderId="80" xfId="0" applyFont="1" applyFill="1" applyBorder="1" applyAlignment="1" applyProtection="1">
      <alignment horizontal="center"/>
      <protection locked="0"/>
    </xf>
    <xf numFmtId="0" fontId="1" fillId="6" borderId="92" xfId="0" applyFont="1" applyFill="1" applyBorder="1" applyAlignment="1" applyProtection="1">
      <alignment horizontal="center"/>
      <protection locked="0"/>
    </xf>
    <xf numFmtId="0" fontId="1" fillId="6" borderId="93" xfId="0" applyFont="1" applyFill="1" applyBorder="1" applyAlignment="1" applyProtection="1">
      <alignment horizontal="center"/>
      <protection locked="0"/>
    </xf>
    <xf numFmtId="0" fontId="1" fillId="6" borderId="94" xfId="0" applyFont="1" applyFill="1" applyBorder="1" applyAlignment="1" applyProtection="1">
      <alignment horizontal="center"/>
      <protection locked="0"/>
    </xf>
    <xf numFmtId="0" fontId="1" fillId="6" borderId="39" xfId="0" applyFont="1" applyFill="1" applyBorder="1" applyAlignment="1" applyProtection="1">
      <alignment horizontal="center"/>
      <protection hidden="1"/>
    </xf>
    <xf numFmtId="0" fontId="1" fillId="6" borderId="28" xfId="0" applyFont="1" applyFill="1" applyBorder="1" applyAlignment="1" applyProtection="1">
      <alignment horizontal="center"/>
      <protection hidden="1"/>
    </xf>
    <xf numFmtId="0" fontId="1" fillId="0" borderId="95" xfId="0" applyFont="1" applyBorder="1" applyAlignment="1" applyProtection="1">
      <alignment horizontal="center"/>
      <protection locked="0"/>
    </xf>
    <xf numFmtId="0" fontId="1" fillId="0" borderId="96" xfId="0" applyFont="1" applyBorder="1" applyAlignment="1" applyProtection="1">
      <alignment horizontal="center"/>
      <protection locked="0"/>
    </xf>
    <xf numFmtId="0" fontId="3" fillId="7" borderId="68" xfId="0" applyFont="1" applyFill="1" applyBorder="1" applyAlignment="1" applyProtection="1">
      <alignment horizont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1" fillId="0" borderId="98" xfId="0" applyFont="1" applyBorder="1" applyAlignment="1" applyProtection="1">
      <alignment horizontal="center"/>
      <protection locked="0"/>
    </xf>
    <xf numFmtId="1" fontId="1" fillId="0" borderId="98" xfId="0" applyNumberFormat="1" applyFont="1" applyBorder="1" applyAlignment="1" applyProtection="1">
      <alignment horizontal="center"/>
      <protection locked="0"/>
    </xf>
    <xf numFmtId="49" fontId="7" fillId="8" borderId="99" xfId="0" applyNumberFormat="1" applyFont="1" applyFill="1" applyBorder="1" applyAlignment="1" applyProtection="1">
      <alignment horizontal="center"/>
      <protection locked="0"/>
    </xf>
    <xf numFmtId="49" fontId="3" fillId="8" borderId="99" xfId="0" applyNumberFormat="1" applyFont="1" applyFill="1" applyBorder="1" applyAlignment="1" applyProtection="1">
      <alignment horizontal="center"/>
      <protection locked="0"/>
    </xf>
    <xf numFmtId="49" fontId="3" fillId="8" borderId="99" xfId="0" applyNumberFormat="1" applyFont="1" applyFill="1" applyBorder="1" applyAlignment="1" applyProtection="1">
      <alignment horizontal="center"/>
      <protection locked="0"/>
    </xf>
    <xf numFmtId="49" fontId="3" fillId="8" borderId="100" xfId="0" applyNumberFormat="1" applyFont="1" applyFill="1" applyBorder="1" applyAlignment="1" applyProtection="1">
      <alignment horizontal="center"/>
      <protection locked="0"/>
    </xf>
    <xf numFmtId="49" fontId="7" fillId="8" borderId="101" xfId="0" applyNumberFormat="1" applyFont="1" applyFill="1" applyBorder="1" applyAlignment="1" applyProtection="1">
      <alignment horizontal="center"/>
      <protection locked="0"/>
    </xf>
    <xf numFmtId="49" fontId="3" fillId="8" borderId="102" xfId="0" applyNumberFormat="1" applyFont="1" applyFill="1" applyBorder="1" applyAlignment="1" applyProtection="1">
      <alignment horizontal="center" vertical="center"/>
      <protection locked="0"/>
    </xf>
    <xf numFmtId="1" fontId="1" fillId="0" borderId="103" xfId="0" applyNumberFormat="1" applyFont="1" applyBorder="1" applyAlignment="1" applyProtection="1">
      <alignment horizontal="center"/>
      <protection locked="0"/>
    </xf>
    <xf numFmtId="49" fontId="3" fillId="8" borderId="100" xfId="0" applyNumberFormat="1" applyFont="1" applyFill="1" applyBorder="1" applyAlignment="1" applyProtection="1">
      <alignment horizontal="center"/>
      <protection locked="0"/>
    </xf>
    <xf numFmtId="49" fontId="3" fillId="8" borderId="104" xfId="0" applyNumberFormat="1" applyFont="1" applyFill="1" applyBorder="1" applyAlignment="1" applyProtection="1">
      <alignment horizontal="center" vertical="center"/>
      <protection locked="0"/>
    </xf>
    <xf numFmtId="0" fontId="1" fillId="6" borderId="105" xfId="0" applyFont="1" applyFill="1" applyBorder="1" applyAlignment="1" applyProtection="1">
      <alignment horizontal="center"/>
      <protection hidden="1"/>
    </xf>
    <xf numFmtId="0" fontId="1" fillId="6" borderId="45" xfId="0" applyFont="1" applyFill="1" applyBorder="1" applyAlignment="1" applyProtection="1">
      <alignment horizontal="center"/>
      <protection hidden="1"/>
    </xf>
    <xf numFmtId="49" fontId="3" fillId="8" borderId="85" xfId="0" applyNumberFormat="1" applyFont="1" applyFill="1" applyBorder="1" applyAlignment="1" applyProtection="1">
      <alignment horizontal="center" vertical="center"/>
      <protection locked="0"/>
    </xf>
    <xf numFmtId="0" fontId="3" fillId="5" borderId="44" xfId="0" applyFont="1" applyFill="1" applyBorder="1" applyAlignment="1" applyProtection="1">
      <alignment horizontal="center"/>
      <protection hidden="1"/>
    </xf>
    <xf numFmtId="0" fontId="3" fillId="7" borderId="106" xfId="0" applyFont="1" applyFill="1" applyBorder="1" applyAlignment="1" applyProtection="1">
      <alignment horizontal="center"/>
      <protection locked="0"/>
    </xf>
    <xf numFmtId="0" fontId="3" fillId="3" borderId="107" xfId="0" applyFont="1" applyFill="1" applyBorder="1" applyAlignment="1" applyProtection="1">
      <alignment horizontal="center"/>
      <protection locked="0"/>
    </xf>
    <xf numFmtId="0" fontId="3" fillId="0" borderId="104" xfId="0" applyFont="1" applyBorder="1" applyAlignment="1" applyProtection="1">
      <alignment horizontal="center" vertical="center"/>
      <protection locked="0"/>
    </xf>
    <xf numFmtId="0" fontId="3" fillId="7" borderId="108" xfId="0" applyFont="1" applyFill="1" applyBorder="1" applyAlignment="1" applyProtection="1">
      <alignment horizontal="center"/>
      <protection locked="0"/>
    </xf>
    <xf numFmtId="0" fontId="3" fillId="3" borderId="109" xfId="0" applyFont="1" applyFill="1" applyBorder="1" applyAlignment="1" applyProtection="1">
      <alignment horizontal="center"/>
      <protection locked="0"/>
    </xf>
    <xf numFmtId="0" fontId="3" fillId="3" borderId="106" xfId="0" applyFont="1" applyFill="1" applyBorder="1" applyAlignment="1" applyProtection="1">
      <alignment horizontal="center"/>
      <protection locked="0"/>
    </xf>
    <xf numFmtId="0" fontId="0" fillId="0" borderId="105" xfId="0" applyFont="1" applyBorder="1" applyAlignment="1" applyProtection="1">
      <alignment/>
      <protection locked="0"/>
    </xf>
    <xf numFmtId="0" fontId="0" fillId="0" borderId="110" xfId="0" applyFont="1" applyBorder="1" applyAlignment="1" applyProtection="1">
      <alignment/>
      <protection locked="0"/>
    </xf>
    <xf numFmtId="0" fontId="0" fillId="0" borderId="110" xfId="0" applyFont="1" applyBorder="1" applyAlignment="1" applyProtection="1">
      <alignment horizontal="left"/>
      <protection locked="0"/>
    </xf>
    <xf numFmtId="0" fontId="0" fillId="0" borderId="94" xfId="0" applyFont="1" applyBorder="1" applyAlignment="1" applyProtection="1">
      <alignment horizontal="left"/>
      <protection locked="0"/>
    </xf>
    <xf numFmtId="0" fontId="3" fillId="3" borderId="72" xfId="0" applyFont="1" applyFill="1" applyBorder="1" applyAlignment="1" applyProtection="1">
      <alignment horizontal="center"/>
      <protection locked="0"/>
    </xf>
    <xf numFmtId="0" fontId="1" fillId="6" borderId="111" xfId="0" applyFont="1" applyFill="1" applyBorder="1" applyAlignment="1" applyProtection="1">
      <alignment horizontal="center"/>
      <protection locked="0"/>
    </xf>
    <xf numFmtId="0" fontId="1" fillId="6" borderId="112" xfId="0" applyFont="1" applyFill="1" applyBorder="1" applyAlignment="1" applyProtection="1">
      <alignment horizontal="center"/>
      <protection locked="0"/>
    </xf>
    <xf numFmtId="0" fontId="3" fillId="0" borderId="113" xfId="0" applyFont="1" applyBorder="1" applyAlignment="1" applyProtection="1">
      <alignment horizontal="center"/>
      <protection locked="0"/>
    </xf>
    <xf numFmtId="0" fontId="1" fillId="6" borderId="114" xfId="0" applyFont="1" applyFill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84" xfId="0" applyFont="1" applyBorder="1" applyAlignment="1" applyProtection="1">
      <alignment horizontal="center"/>
      <protection locked="0"/>
    </xf>
    <xf numFmtId="0" fontId="3" fillId="0" borderId="74" xfId="0" applyFont="1" applyBorder="1" applyAlignment="1" applyProtection="1">
      <alignment horizontal="center"/>
      <protection locked="0"/>
    </xf>
    <xf numFmtId="0" fontId="3" fillId="0" borderId="76" xfId="0" applyFont="1" applyBorder="1" applyAlignment="1" applyProtection="1">
      <alignment horizontal="center"/>
      <protection locked="0"/>
    </xf>
    <xf numFmtId="0" fontId="3" fillId="0" borderId="113" xfId="0" applyFont="1" applyBorder="1" applyAlignment="1" applyProtection="1">
      <alignment horizontal="center"/>
      <protection locked="0"/>
    </xf>
    <xf numFmtId="0" fontId="3" fillId="0" borderId="115" xfId="0" applyFont="1" applyBorder="1" applyAlignment="1" applyProtection="1">
      <alignment horizontal="center"/>
      <protection locked="0"/>
    </xf>
    <xf numFmtId="0" fontId="3" fillId="0" borderId="75" xfId="0" applyFont="1" applyBorder="1" applyAlignment="1" applyProtection="1">
      <alignment horizontal="center"/>
      <protection locked="0"/>
    </xf>
    <xf numFmtId="0" fontId="1" fillId="6" borderId="116" xfId="0" applyFont="1" applyFill="1" applyBorder="1" applyAlignment="1" applyProtection="1">
      <alignment horizontal="center"/>
      <protection locked="0"/>
    </xf>
    <xf numFmtId="0" fontId="3" fillId="0" borderId="117" xfId="0" applyFont="1" applyBorder="1" applyAlignment="1" applyProtection="1">
      <alignment horizontal="center"/>
      <protection locked="0"/>
    </xf>
    <xf numFmtId="0" fontId="1" fillId="6" borderId="118" xfId="0" applyFont="1" applyFill="1" applyBorder="1" applyAlignment="1" applyProtection="1">
      <alignment horizontal="center"/>
      <protection locked="0"/>
    </xf>
    <xf numFmtId="0" fontId="3" fillId="0" borderId="119" xfId="0" applyFont="1" applyBorder="1" applyAlignment="1" applyProtection="1">
      <alignment horizontal="center"/>
      <protection locked="0"/>
    </xf>
    <xf numFmtId="0" fontId="1" fillId="6" borderId="120" xfId="0" applyFont="1" applyFill="1" applyBorder="1" applyAlignment="1" applyProtection="1">
      <alignment horizontal="center"/>
      <protection locked="0"/>
    </xf>
    <xf numFmtId="0" fontId="3" fillId="5" borderId="121" xfId="0" applyFont="1" applyFill="1" applyBorder="1" applyAlignment="1" applyProtection="1">
      <alignment horizontal="center"/>
      <protection hidden="1"/>
    </xf>
    <xf numFmtId="14" fontId="6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3" fillId="0" borderId="122" xfId="0" applyFont="1" applyBorder="1" applyAlignment="1" applyProtection="1">
      <alignment horizontal="center" vertical="center"/>
      <protection locked="0"/>
    </xf>
    <xf numFmtId="0" fontId="3" fillId="0" borderId="123" xfId="0" applyFont="1" applyBorder="1" applyAlignment="1" applyProtection="1">
      <alignment horizontal="center" vertical="center"/>
      <protection locked="0"/>
    </xf>
    <xf numFmtId="0" fontId="3" fillId="0" borderId="124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/>
      <protection locked="0"/>
    </xf>
    <xf numFmtId="0" fontId="0" fillId="0" borderId="64" xfId="0" applyFont="1" applyBorder="1" applyAlignment="1" applyProtection="1">
      <alignment/>
      <protection locked="0"/>
    </xf>
    <xf numFmtId="0" fontId="3" fillId="0" borderId="125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126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7" borderId="20" xfId="0" applyFont="1" applyFill="1" applyBorder="1" applyAlignment="1" applyProtection="1">
      <alignment horizontal="center"/>
      <protection locked="0"/>
    </xf>
    <xf numFmtId="0" fontId="1" fillId="6" borderId="41" xfId="0" applyFont="1" applyFill="1" applyBorder="1" applyAlignment="1" applyProtection="1">
      <alignment horizontal="center"/>
      <protection locked="0"/>
    </xf>
    <xf numFmtId="0" fontId="1" fillId="6" borderId="31" xfId="0" applyFont="1" applyFill="1" applyBorder="1" applyAlignment="1" applyProtection="1">
      <alignment horizontal="center"/>
      <protection locked="0"/>
    </xf>
    <xf numFmtId="0" fontId="1" fillId="6" borderId="35" xfId="0" applyFont="1" applyFill="1" applyBorder="1" applyAlignment="1" applyProtection="1">
      <alignment horizontal="center"/>
      <protection locked="0"/>
    </xf>
    <xf numFmtId="49" fontId="3" fillId="8" borderId="97" xfId="0" applyNumberFormat="1" applyFont="1" applyFill="1" applyBorder="1" applyAlignment="1" applyProtection="1">
      <alignment horizontal="center" vertical="center"/>
      <protection locked="0"/>
    </xf>
    <xf numFmtId="0" fontId="3" fillId="5" borderId="117" xfId="0" applyFont="1" applyFill="1" applyBorder="1" applyAlignment="1" applyProtection="1">
      <alignment horizontal="center"/>
      <protection hidden="1"/>
    </xf>
    <xf numFmtId="0" fontId="1" fillId="6" borderId="118" xfId="0" applyFont="1" applyFill="1" applyBorder="1" applyAlignment="1" applyProtection="1">
      <alignment horizontal="center"/>
      <protection hidden="1"/>
    </xf>
    <xf numFmtId="0" fontId="3" fillId="5" borderId="127" xfId="0" applyFont="1" applyFill="1" applyBorder="1" applyAlignment="1" applyProtection="1">
      <alignment horizontal="center"/>
      <protection hidden="1"/>
    </xf>
    <xf numFmtId="0" fontId="1" fillId="6" borderId="128" xfId="0" applyFont="1" applyFill="1" applyBorder="1" applyAlignment="1" applyProtection="1">
      <alignment horizontal="center"/>
      <protection hidden="1"/>
    </xf>
    <xf numFmtId="0" fontId="1" fillId="6" borderId="28" xfId="0" applyFont="1" applyFill="1" applyBorder="1" applyAlignment="1" applyProtection="1">
      <alignment horizontal="center"/>
      <protection locked="0"/>
    </xf>
    <xf numFmtId="0" fontId="3" fillId="5" borderId="115" xfId="0" applyFont="1" applyFill="1" applyBorder="1" applyAlignment="1" applyProtection="1">
      <alignment horizontal="center"/>
      <protection hidden="1"/>
    </xf>
    <xf numFmtId="0" fontId="1" fillId="6" borderId="39" xfId="0" applyFont="1" applyFill="1" applyBorder="1" applyAlignment="1" applyProtection="1">
      <alignment horizontal="center"/>
      <protection locked="0"/>
    </xf>
    <xf numFmtId="0" fontId="1" fillId="6" borderId="27" xfId="0" applyFont="1" applyFill="1" applyBorder="1" applyAlignment="1" applyProtection="1">
      <alignment horizontal="center"/>
      <protection locked="0"/>
    </xf>
    <xf numFmtId="0" fontId="3" fillId="8" borderId="97" xfId="0" applyFont="1" applyFill="1" applyBorder="1" applyAlignment="1" applyProtection="1">
      <alignment horizontal="center" vertical="center"/>
      <protection locked="0"/>
    </xf>
    <xf numFmtId="0" fontId="3" fillId="5" borderId="119" xfId="0" applyFont="1" applyFill="1" applyBorder="1" applyAlignment="1" applyProtection="1">
      <alignment horizontal="center"/>
      <protection hidden="1"/>
    </xf>
    <xf numFmtId="0" fontId="1" fillId="6" borderId="120" xfId="0" applyFont="1" applyFill="1" applyBorder="1" applyAlignment="1" applyProtection="1">
      <alignment horizontal="center"/>
      <protection hidden="1"/>
    </xf>
    <xf numFmtId="0" fontId="3" fillId="5" borderId="84" xfId="0" applyFont="1" applyFill="1" applyBorder="1" applyAlignment="1" applyProtection="1">
      <alignment horizontal="center"/>
      <protection hidden="1"/>
    </xf>
    <xf numFmtId="0" fontId="1" fillId="6" borderId="63" xfId="0" applyFont="1" applyFill="1" applyBorder="1" applyAlignment="1" applyProtection="1">
      <alignment horizontal="center"/>
      <protection hidden="1"/>
    </xf>
    <xf numFmtId="0" fontId="3" fillId="5" borderId="63" xfId="0" applyFont="1" applyFill="1" applyBorder="1" applyAlignment="1" applyProtection="1">
      <alignment horizontal="center"/>
      <protection hidden="1"/>
    </xf>
    <xf numFmtId="0" fontId="1" fillId="6" borderId="64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 horizontal="center"/>
      <protection locked="0"/>
    </xf>
    <xf numFmtId="0" fontId="3" fillId="0" borderId="110" xfId="0" applyFont="1" applyBorder="1" applyAlignment="1" applyProtection="1">
      <alignment horizontal="center"/>
      <protection locked="0"/>
    </xf>
    <xf numFmtId="0" fontId="1" fillId="6" borderId="105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3" fillId="8" borderId="129" xfId="0" applyNumberFormat="1" applyFont="1" applyFill="1" applyBorder="1" applyAlignment="1" applyProtection="1">
      <alignment horizontal="center"/>
      <protection locked="0"/>
    </xf>
    <xf numFmtId="0" fontId="3" fillId="0" borderId="130" xfId="0" applyFont="1" applyBorder="1" applyAlignment="1" applyProtection="1">
      <alignment horizontal="center"/>
      <protection locked="0"/>
    </xf>
    <xf numFmtId="0" fontId="1" fillId="6" borderId="131" xfId="0" applyFont="1" applyFill="1" applyBorder="1" applyAlignment="1" applyProtection="1">
      <alignment horizontal="center"/>
      <protection locked="0"/>
    </xf>
    <xf numFmtId="0" fontId="3" fillId="0" borderId="131" xfId="0" applyFont="1" applyBorder="1" applyAlignment="1" applyProtection="1">
      <alignment horizontal="center"/>
      <protection locked="0"/>
    </xf>
    <xf numFmtId="0" fontId="1" fillId="6" borderId="132" xfId="0" applyFont="1" applyFill="1" applyBorder="1" applyAlignment="1" applyProtection="1">
      <alignment horizontal="center"/>
      <protection locked="0"/>
    </xf>
    <xf numFmtId="0" fontId="3" fillId="0" borderId="133" xfId="0" applyFont="1" applyBorder="1" applyAlignment="1" applyProtection="1">
      <alignment horizontal="center"/>
      <protection locked="0"/>
    </xf>
    <xf numFmtId="0" fontId="1" fillId="6" borderId="134" xfId="0" applyFont="1" applyFill="1" applyBorder="1" applyAlignment="1" applyProtection="1">
      <alignment horizontal="center"/>
      <protection locked="0"/>
    </xf>
    <xf numFmtId="0" fontId="0" fillId="0" borderId="93" xfId="0" applyFont="1" applyBorder="1" applyAlignment="1" applyProtection="1">
      <alignment horizontal="left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135" xfId="0" applyFont="1" applyBorder="1" applyAlignment="1" applyProtection="1">
      <alignment horizontal="center"/>
      <protection locked="0"/>
    </xf>
    <xf numFmtId="0" fontId="3" fillId="0" borderId="126" xfId="0" applyFont="1" applyBorder="1" applyAlignment="1" applyProtection="1">
      <alignment horizontal="center"/>
      <protection locked="0"/>
    </xf>
    <xf numFmtId="0" fontId="3" fillId="0" borderId="117" xfId="0" applyFont="1" applyBorder="1" applyAlignment="1" applyProtection="1">
      <alignment horizontal="center"/>
      <protection locked="0"/>
    </xf>
    <xf numFmtId="0" fontId="3" fillId="0" borderId="136" xfId="0" applyFont="1" applyBorder="1" applyAlignment="1" applyProtection="1">
      <alignment horizontal="center"/>
      <protection locked="0"/>
    </xf>
    <xf numFmtId="0" fontId="1" fillId="6" borderId="137" xfId="0" applyFont="1" applyFill="1" applyBorder="1" applyAlignment="1" applyProtection="1">
      <alignment horizontal="center"/>
      <protection locked="0"/>
    </xf>
    <xf numFmtId="0" fontId="3" fillId="0" borderId="138" xfId="0" applyFont="1" applyBorder="1" applyAlignment="1" applyProtection="1">
      <alignment horizontal="center"/>
      <protection locked="0"/>
    </xf>
    <xf numFmtId="0" fontId="1" fillId="6" borderId="139" xfId="0" applyFont="1" applyFill="1" applyBorder="1" applyAlignment="1" applyProtection="1">
      <alignment horizontal="center"/>
      <protection locked="0"/>
    </xf>
    <xf numFmtId="0" fontId="1" fillId="6" borderId="110" xfId="0" applyFont="1" applyFill="1" applyBorder="1" applyAlignment="1" applyProtection="1">
      <alignment horizontal="center"/>
      <protection locked="0"/>
    </xf>
    <xf numFmtId="0" fontId="3" fillId="0" borderId="136" xfId="0" applyFont="1" applyBorder="1" applyAlignment="1" applyProtection="1">
      <alignment horizontal="center"/>
      <protection locked="0"/>
    </xf>
    <xf numFmtId="0" fontId="3" fillId="0" borderId="138" xfId="0" applyFont="1" applyBorder="1" applyAlignment="1" applyProtection="1">
      <alignment horizontal="center"/>
      <protection locked="0"/>
    </xf>
    <xf numFmtId="49" fontId="3" fillId="8" borderId="140" xfId="0" applyNumberFormat="1" applyFont="1" applyFill="1" applyBorder="1" applyAlignment="1" applyProtection="1">
      <alignment horizontal="center"/>
      <protection locked="0"/>
    </xf>
    <xf numFmtId="49" fontId="3" fillId="8" borderId="141" xfId="0" applyNumberFormat="1" applyFont="1" applyFill="1" applyBorder="1" applyAlignment="1" applyProtection="1">
      <alignment horizontal="center" vertical="center"/>
      <protection locked="0"/>
    </xf>
    <xf numFmtId="49" fontId="7" fillId="8" borderId="142" xfId="0" applyNumberFormat="1" applyFont="1" applyFill="1" applyBorder="1" applyAlignment="1" applyProtection="1">
      <alignment horizontal="center"/>
      <protection locked="0"/>
    </xf>
    <xf numFmtId="49" fontId="7" fillId="8" borderId="143" xfId="0" applyNumberFormat="1" applyFont="1" applyFill="1" applyBorder="1" applyAlignment="1" applyProtection="1">
      <alignment horizontal="center"/>
      <protection locked="0"/>
    </xf>
    <xf numFmtId="49" fontId="3" fillId="8" borderId="143" xfId="0" applyNumberFormat="1" applyFont="1" applyFill="1" applyBorder="1" applyAlignment="1" applyProtection="1">
      <alignment horizontal="center"/>
      <protection locked="0"/>
    </xf>
    <xf numFmtId="49" fontId="3" fillId="8" borderId="143" xfId="0" applyNumberFormat="1" applyFont="1" applyFill="1" applyBorder="1" applyAlignment="1" applyProtection="1">
      <alignment horizontal="center"/>
      <protection locked="0"/>
    </xf>
    <xf numFmtId="49" fontId="3" fillId="8" borderId="144" xfId="0" applyNumberFormat="1" applyFont="1" applyFill="1" applyBorder="1" applyAlignment="1" applyProtection="1">
      <alignment horizontal="center"/>
      <protection locked="0"/>
    </xf>
    <xf numFmtId="0" fontId="3" fillId="0" borderId="145" xfId="0" applyFont="1" applyBorder="1" applyAlignment="1" applyProtection="1">
      <alignment horizontal="center" vertical="center"/>
      <protection locked="0"/>
    </xf>
    <xf numFmtId="0" fontId="1" fillId="0" borderId="146" xfId="0" applyFont="1" applyBorder="1" applyAlignment="1" applyProtection="1">
      <alignment horizontal="center"/>
      <protection locked="0"/>
    </xf>
    <xf numFmtId="0" fontId="1" fillId="0" borderId="147" xfId="0" applyFont="1" applyBorder="1" applyAlignment="1" applyProtection="1">
      <alignment horizontal="center"/>
      <protection locked="0"/>
    </xf>
    <xf numFmtId="1" fontId="1" fillId="0" borderId="146" xfId="0" applyNumberFormat="1" applyFont="1" applyBorder="1" applyAlignment="1" applyProtection="1">
      <alignment horizontal="center"/>
      <protection locked="0"/>
    </xf>
    <xf numFmtId="0" fontId="1" fillId="0" borderId="148" xfId="0" applyFont="1" applyBorder="1" applyAlignment="1" applyProtection="1">
      <alignment horizontal="center"/>
      <protection locked="0"/>
    </xf>
    <xf numFmtId="0" fontId="1" fillId="0" borderId="99" xfId="0" applyFont="1" applyBorder="1" applyAlignment="1" applyProtection="1">
      <alignment horizontal="center"/>
      <protection locked="0"/>
    </xf>
    <xf numFmtId="0" fontId="1" fillId="0" borderId="149" xfId="0" applyFont="1" applyBorder="1" applyAlignment="1" applyProtection="1">
      <alignment horizontal="center"/>
      <protection locked="0"/>
    </xf>
    <xf numFmtId="0" fontId="5" fillId="0" borderId="84" xfId="0" applyFont="1" applyBorder="1" applyAlignment="1" applyProtection="1">
      <alignment horizontal="left"/>
      <protection locked="0"/>
    </xf>
    <xf numFmtId="49" fontId="7" fillId="8" borderId="23" xfId="0" applyNumberFormat="1" applyFont="1" applyFill="1" applyBorder="1" applyAlignment="1" applyProtection="1">
      <alignment horizontal="center"/>
      <protection locked="0"/>
    </xf>
    <xf numFmtId="49" fontId="7" fillId="8" borderId="25" xfId="0" applyNumberFormat="1" applyFont="1" applyFill="1" applyBorder="1" applyAlignment="1" applyProtection="1">
      <alignment horizontal="center"/>
      <protection locked="0"/>
    </xf>
    <xf numFmtId="49" fontId="3" fillId="8" borderId="23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3" fillId="8" borderId="16" xfId="0" applyNumberFormat="1" applyFont="1" applyFill="1" applyBorder="1" applyAlignment="1" applyProtection="1">
      <alignment horizontal="center"/>
      <protection locked="0"/>
    </xf>
    <xf numFmtId="0" fontId="3" fillId="0" borderId="150" xfId="0" applyFont="1" applyBorder="1" applyAlignment="1" applyProtection="1">
      <alignment horizontal="center" vertical="center"/>
      <protection locked="0"/>
    </xf>
    <xf numFmtId="0" fontId="3" fillId="8" borderId="19" xfId="0" applyFont="1" applyFill="1" applyBorder="1" applyAlignment="1" applyProtection="1">
      <alignment horizontal="center" vertical="center"/>
      <protection locked="0"/>
    </xf>
    <xf numFmtId="0" fontId="3" fillId="0" borderId="102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>
      <alignment/>
    </xf>
    <xf numFmtId="0" fontId="1" fillId="0" borderId="100" xfId="0" applyFont="1" applyBorder="1" applyAlignment="1">
      <alignment/>
    </xf>
    <xf numFmtId="49" fontId="3" fillId="8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9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1" fillId="0" borderId="55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93" xfId="0" applyFont="1" applyBorder="1" applyAlignment="1" applyProtection="1">
      <alignment horizontal="left"/>
      <protection locked="0"/>
    </xf>
    <xf numFmtId="0" fontId="11" fillId="0" borderId="50" xfId="0" applyFont="1" applyBorder="1" applyAlignment="1" applyProtection="1">
      <alignment horizontal="center"/>
      <protection locked="0"/>
    </xf>
    <xf numFmtId="0" fontId="0" fillId="0" borderId="151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63" xfId="0" applyFont="1" applyBorder="1" applyAlignment="1" applyProtection="1">
      <alignment/>
      <protection locked="0"/>
    </xf>
    <xf numFmtId="0" fontId="0" fillId="0" borderId="63" xfId="0" applyFont="1" applyBorder="1" applyAlignment="1" applyProtection="1">
      <alignment horizontal="left"/>
      <protection locked="0"/>
    </xf>
    <xf numFmtId="0" fontId="0" fillId="0" borderId="94" xfId="0" applyFont="1" applyBorder="1" applyAlignment="1" applyProtection="1">
      <alignment horizontal="left"/>
      <protection locked="0"/>
    </xf>
    <xf numFmtId="0" fontId="11" fillId="0" borderId="152" xfId="0" applyFont="1" applyBorder="1" applyAlignment="1" applyProtection="1">
      <alignment horizontal="center"/>
      <protection locked="0"/>
    </xf>
    <xf numFmtId="0" fontId="0" fillId="0" borderId="131" xfId="0" applyFont="1" applyBorder="1" applyAlignment="1" applyProtection="1">
      <alignment/>
      <protection locked="0"/>
    </xf>
    <xf numFmtId="0" fontId="0" fillId="0" borderId="131" xfId="0" applyFont="1" applyBorder="1" applyAlignment="1" applyProtection="1">
      <alignment horizontal="left"/>
      <protection locked="0"/>
    </xf>
    <xf numFmtId="0" fontId="0" fillId="0" borderId="134" xfId="0" applyFont="1" applyBorder="1" applyAlignment="1" applyProtection="1">
      <alignment horizontal="left"/>
      <protection locked="0"/>
    </xf>
    <xf numFmtId="0" fontId="11" fillId="0" borderId="62" xfId="0" applyFont="1" applyBorder="1" applyAlignment="1" applyProtection="1">
      <alignment horizontal="center"/>
      <protection locked="0"/>
    </xf>
    <xf numFmtId="0" fontId="0" fillId="0" borderId="153" xfId="0" applyFont="1" applyBorder="1" applyAlignment="1" applyProtection="1">
      <alignment horizontal="left"/>
      <protection locked="0"/>
    </xf>
    <xf numFmtId="0" fontId="0" fillId="0" borderId="154" xfId="0" applyFont="1" applyBorder="1" applyAlignment="1" applyProtection="1">
      <alignment horizontal="left"/>
      <protection locked="0"/>
    </xf>
    <xf numFmtId="0" fontId="0" fillId="0" borderId="155" xfId="0" applyFont="1" applyBorder="1" applyAlignment="1" applyProtection="1">
      <alignment horizontal="left"/>
      <protection locked="0"/>
    </xf>
    <xf numFmtId="0" fontId="11" fillId="0" borderId="65" xfId="0" applyFont="1" applyBorder="1" applyAlignment="1" applyProtection="1">
      <alignment horizontal="center"/>
      <protection locked="0"/>
    </xf>
    <xf numFmtId="0" fontId="0" fillId="0" borderId="156" xfId="0" applyFont="1" applyBorder="1" applyAlignment="1" applyProtection="1">
      <alignment/>
      <protection locked="0"/>
    </xf>
    <xf numFmtId="0" fontId="0" fillId="0" borderId="156" xfId="0" applyFont="1" applyBorder="1" applyAlignment="1" applyProtection="1">
      <alignment horizontal="left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157" xfId="0" applyFont="1" applyBorder="1" applyAlignment="1" applyProtection="1">
      <alignment horizontal="left"/>
      <protection locked="0"/>
    </xf>
    <xf numFmtId="0" fontId="0" fillId="0" borderId="61" xfId="0" applyFont="1" applyBorder="1" applyAlignment="1" applyProtection="1">
      <alignment horizontal="left"/>
      <protection locked="0"/>
    </xf>
    <xf numFmtId="0" fontId="0" fillId="0" borderId="132" xfId="0" applyFont="1" applyBorder="1" applyAlignment="1">
      <alignment horizontal="left"/>
    </xf>
    <xf numFmtId="0" fontId="0" fillId="0" borderId="158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11" xfId="0" applyFont="1" applyBorder="1" applyAlignment="1" applyProtection="1">
      <alignment/>
      <protection locked="0"/>
    </xf>
    <xf numFmtId="0" fontId="0" fillId="0" borderId="159" xfId="0" applyFont="1" applyBorder="1" applyAlignment="1" applyProtection="1">
      <alignment/>
      <protection locked="0"/>
    </xf>
    <xf numFmtId="0" fontId="0" fillId="0" borderId="159" xfId="0" applyFont="1" applyBorder="1" applyAlignment="1" applyProtection="1">
      <alignment horizontal="left"/>
      <protection locked="0"/>
    </xf>
    <xf numFmtId="0" fontId="0" fillId="0" borderId="160" xfId="0" applyFont="1" applyBorder="1" applyAlignment="1" applyProtection="1">
      <alignment/>
      <protection locked="0"/>
    </xf>
    <xf numFmtId="0" fontId="0" fillId="0" borderId="161" xfId="0" applyFont="1" applyBorder="1" applyAlignment="1" applyProtection="1">
      <alignment/>
      <protection locked="0"/>
    </xf>
    <xf numFmtId="0" fontId="0" fillId="0" borderId="161" xfId="0" applyFont="1" applyBorder="1" applyAlignment="1" applyProtection="1">
      <alignment horizontal="left"/>
      <protection locked="0"/>
    </xf>
    <xf numFmtId="0" fontId="3" fillId="0" borderId="162" xfId="0" applyFont="1" applyBorder="1" applyAlignment="1" applyProtection="1">
      <alignment horizontal="center"/>
      <protection locked="0"/>
    </xf>
    <xf numFmtId="0" fontId="1" fillId="0" borderId="43" xfId="0" applyFont="1" applyBorder="1" applyAlignment="1">
      <alignment/>
    </xf>
    <xf numFmtId="0" fontId="1" fillId="0" borderId="43" xfId="0" applyFont="1" applyBorder="1" applyAlignment="1">
      <alignment horizontal="left"/>
    </xf>
    <xf numFmtId="0" fontId="1" fillId="0" borderId="93" xfId="0" applyFont="1" applyBorder="1" applyAlignment="1">
      <alignment horizontal="left"/>
    </xf>
    <xf numFmtId="0" fontId="3" fillId="0" borderId="163" xfId="0" applyFont="1" applyBorder="1" applyAlignment="1" applyProtection="1">
      <alignment horizontal="center"/>
      <protection locked="0"/>
    </xf>
    <xf numFmtId="0" fontId="1" fillId="6" borderId="164" xfId="0" applyFont="1" applyFill="1" applyBorder="1" applyAlignment="1" applyProtection="1">
      <alignment horizontal="center"/>
      <protection locked="0"/>
    </xf>
    <xf numFmtId="0" fontId="3" fillId="0" borderId="165" xfId="0" applyFont="1" applyBorder="1" applyAlignment="1" applyProtection="1">
      <alignment horizontal="center"/>
      <protection locked="0"/>
    </xf>
    <xf numFmtId="0" fontId="1" fillId="6" borderId="166" xfId="0" applyFont="1" applyFill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131" xfId="0" applyFont="1" applyBorder="1" applyAlignment="1" applyProtection="1">
      <alignment horizontal="center"/>
      <protection locked="0"/>
    </xf>
    <xf numFmtId="0" fontId="0" fillId="0" borderId="43" xfId="0" applyFont="1" applyBorder="1" applyAlignment="1">
      <alignment horizontal="center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center"/>
      <protection locked="0"/>
    </xf>
    <xf numFmtId="0" fontId="1" fillId="6" borderId="167" xfId="0" applyFont="1" applyFill="1" applyBorder="1" applyAlignment="1" applyProtection="1">
      <alignment horizontal="center"/>
      <protection hidden="1"/>
    </xf>
    <xf numFmtId="0" fontId="11" fillId="0" borderId="63" xfId="0" applyFont="1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 horizontal="center"/>
      <protection locked="0"/>
    </xf>
    <xf numFmtId="49" fontId="3" fillId="8" borderId="168" xfId="0" applyNumberFormat="1" applyFont="1" applyFill="1" applyBorder="1" applyAlignment="1" applyProtection="1">
      <alignment horizontal="center"/>
      <protection locked="0"/>
    </xf>
    <xf numFmtId="0" fontId="0" fillId="9" borderId="93" xfId="0" applyFont="1" applyFill="1" applyBorder="1" applyAlignment="1" applyProtection="1">
      <alignment horizontal="left"/>
      <protection locked="0"/>
    </xf>
    <xf numFmtId="0" fontId="0" fillId="9" borderId="153" xfId="0" applyFont="1" applyFill="1" applyBorder="1" applyAlignment="1" applyProtection="1">
      <alignment horizontal="left"/>
      <protection locked="0"/>
    </xf>
    <xf numFmtId="0" fontId="0" fillId="9" borderId="41" xfId="0" applyFont="1" applyFill="1" applyBorder="1" applyAlignment="1" applyProtection="1">
      <alignment horizontal="left"/>
      <protection locked="0"/>
    </xf>
    <xf numFmtId="0" fontId="0" fillId="9" borderId="31" xfId="0" applyFont="1" applyFill="1" applyBorder="1" applyAlignment="1" applyProtection="1">
      <alignment horizontal="left"/>
      <protection locked="0"/>
    </xf>
    <xf numFmtId="0" fontId="1" fillId="9" borderId="95" xfId="0" applyFont="1" applyFill="1" applyBorder="1" applyAlignment="1" applyProtection="1">
      <alignment horizontal="center"/>
      <protection locked="0"/>
    </xf>
    <xf numFmtId="0" fontId="1" fillId="9" borderId="146" xfId="0" applyFont="1" applyFill="1" applyBorder="1" applyAlignment="1" applyProtection="1">
      <alignment horizontal="center"/>
      <protection locked="0"/>
    </xf>
    <xf numFmtId="1" fontId="1" fillId="9" borderId="146" xfId="0" applyNumberFormat="1" applyFont="1" applyFill="1" applyBorder="1" applyAlignment="1" applyProtection="1">
      <alignment horizontal="center"/>
      <protection locked="0"/>
    </xf>
    <xf numFmtId="0" fontId="1" fillId="9" borderId="147" xfId="0" applyFont="1" applyFill="1" applyBorder="1" applyAlignment="1" applyProtection="1">
      <alignment horizontal="center"/>
      <protection locked="0"/>
    </xf>
    <xf numFmtId="0" fontId="0" fillId="0" borderId="82" xfId="0" applyFont="1" applyBorder="1" applyAlignment="1" applyProtection="1">
      <alignment/>
      <protection locked="0"/>
    </xf>
    <xf numFmtId="0" fontId="0" fillId="0" borderId="83" xfId="0" applyFont="1" applyBorder="1" applyAlignment="1" applyProtection="1">
      <alignment/>
      <protection locked="0"/>
    </xf>
    <xf numFmtId="0" fontId="0" fillId="0" borderId="61" xfId="0" applyFont="1" applyBorder="1" applyAlignment="1" applyProtection="1">
      <alignment/>
      <protection locked="0"/>
    </xf>
    <xf numFmtId="0" fontId="3" fillId="3" borderId="169" xfId="0" applyFont="1" applyFill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63" xfId="0" applyFont="1" applyBorder="1" applyAlignment="1" applyProtection="1">
      <alignment/>
      <protection locked="0"/>
    </xf>
    <xf numFmtId="0" fontId="11" fillId="0" borderId="48" xfId="0" applyFont="1" applyBorder="1" applyAlignment="1" applyProtection="1">
      <alignment horizontal="center"/>
      <protection locked="0"/>
    </xf>
    <xf numFmtId="0" fontId="0" fillId="0" borderId="82" xfId="0" applyFont="1" applyBorder="1" applyAlignment="1" applyProtection="1">
      <alignment/>
      <protection locked="0"/>
    </xf>
    <xf numFmtId="0" fontId="0" fillId="0" borderId="83" xfId="0" applyFont="1" applyBorder="1" applyAlignment="1" applyProtection="1">
      <alignment/>
      <protection locked="0"/>
    </xf>
    <xf numFmtId="0" fontId="11" fillId="0" borderId="49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/>
      <protection locked="0"/>
    </xf>
    <xf numFmtId="0" fontId="0" fillId="0" borderId="61" xfId="0" applyFont="1" applyBorder="1" applyAlignment="1">
      <alignment/>
    </xf>
    <xf numFmtId="0" fontId="11" fillId="0" borderId="84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/>
      <protection locked="0"/>
    </xf>
    <xf numFmtId="0" fontId="0" fillId="0" borderId="82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82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 horizontal="center"/>
      <protection locked="0"/>
    </xf>
    <xf numFmtId="0" fontId="0" fillId="9" borderId="83" xfId="0" applyFont="1" applyFill="1" applyBorder="1" applyAlignment="1" applyProtection="1">
      <alignment/>
      <protection locked="0"/>
    </xf>
    <xf numFmtId="0" fontId="0" fillId="9" borderId="61" xfId="0" applyFont="1" applyFill="1" applyBorder="1" applyAlignment="1" applyProtection="1">
      <alignment/>
      <protection locked="0"/>
    </xf>
    <xf numFmtId="49" fontId="3" fillId="8" borderId="23" xfId="0" applyNumberFormat="1" applyFont="1" applyFill="1" applyBorder="1" applyAlignment="1" applyProtection="1">
      <alignment horizontal="center"/>
      <protection locked="0"/>
    </xf>
    <xf numFmtId="0" fontId="1" fillId="0" borderId="101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1" fillId="9" borderId="101" xfId="0" applyFont="1" applyFill="1" applyBorder="1" applyAlignment="1">
      <alignment horizontal="center"/>
    </xf>
    <xf numFmtId="0" fontId="1" fillId="9" borderId="99" xfId="0" applyFont="1" applyFill="1" applyBorder="1" applyAlignment="1">
      <alignment horizontal="center"/>
    </xf>
    <xf numFmtId="0" fontId="0" fillId="0" borderId="170" xfId="0" applyFont="1" applyBorder="1" applyAlignment="1" applyProtection="1">
      <alignment horizontal="left"/>
      <protection locked="0"/>
    </xf>
    <xf numFmtId="0" fontId="0" fillId="0" borderId="61" xfId="0" applyFont="1" applyBorder="1" applyAlignment="1" applyProtection="1">
      <alignment horizontal="left"/>
      <protection locked="0"/>
    </xf>
    <xf numFmtId="0" fontId="0" fillId="0" borderId="64" xfId="0" applyFont="1" applyBorder="1" applyAlignment="1" applyProtection="1">
      <alignment horizontal="left"/>
      <protection locked="0"/>
    </xf>
    <xf numFmtId="0" fontId="3" fillId="0" borderId="90" xfId="0" applyFont="1" applyBorder="1" applyAlignment="1" applyProtection="1">
      <alignment horizontal="center" vertical="center"/>
      <protection locked="0"/>
    </xf>
    <xf numFmtId="0" fontId="3" fillId="0" borderId="171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172" xfId="0" applyFont="1" applyBorder="1" applyAlignment="1" applyProtection="1">
      <alignment horizontal="center"/>
      <protection locked="0"/>
    </xf>
    <xf numFmtId="0" fontId="0" fillId="0" borderId="173" xfId="0" applyFont="1" applyBorder="1" applyAlignment="1" applyProtection="1">
      <alignment/>
      <protection locked="0"/>
    </xf>
    <xf numFmtId="0" fontId="0" fillId="0" borderId="174" xfId="0" applyFont="1" applyBorder="1" applyAlignment="1" applyProtection="1">
      <alignment horizontal="left"/>
      <protection locked="0"/>
    </xf>
    <xf numFmtId="0" fontId="0" fillId="0" borderId="83" xfId="0" applyFont="1" applyBorder="1" applyAlignment="1" applyProtection="1">
      <alignment horizontal="left"/>
      <protection locked="0"/>
    </xf>
    <xf numFmtId="0" fontId="1" fillId="0" borderId="61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0" fillId="0" borderId="173" xfId="0" applyFont="1" applyBorder="1" applyAlignment="1" applyProtection="1">
      <alignment horizontal="center"/>
      <protection locked="0"/>
    </xf>
    <xf numFmtId="0" fontId="3" fillId="0" borderId="121" xfId="0" applyFont="1" applyBorder="1" applyAlignment="1" applyProtection="1">
      <alignment horizontal="center"/>
      <protection locked="0"/>
    </xf>
    <xf numFmtId="0" fontId="3" fillId="0" borderId="88" xfId="0" applyFont="1" applyBorder="1" applyAlignment="1" applyProtection="1">
      <alignment horizontal="center"/>
      <protection locked="0"/>
    </xf>
    <xf numFmtId="0" fontId="3" fillId="0" borderId="89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3" fillId="0" borderId="175" xfId="0" applyFont="1" applyBorder="1" applyAlignment="1" applyProtection="1">
      <alignment horizontal="center"/>
      <protection locked="0"/>
    </xf>
    <xf numFmtId="0" fontId="1" fillId="6" borderId="155" xfId="0" applyFont="1" applyFill="1" applyBorder="1" applyAlignment="1" applyProtection="1">
      <alignment horizontal="center"/>
      <protection locked="0"/>
    </xf>
    <xf numFmtId="0" fontId="3" fillId="0" borderId="161" xfId="0" applyFont="1" applyBorder="1" applyAlignment="1" applyProtection="1">
      <alignment horizontal="center"/>
      <protection locked="0"/>
    </xf>
    <xf numFmtId="0" fontId="1" fillId="6" borderId="176" xfId="0" applyFont="1" applyFill="1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 horizontal="center"/>
      <protection locked="0"/>
    </xf>
    <xf numFmtId="0" fontId="1" fillId="6" borderId="128" xfId="0" applyFont="1" applyFill="1" applyBorder="1" applyAlignment="1" applyProtection="1">
      <alignment horizontal="center"/>
      <protection locked="0"/>
    </xf>
    <xf numFmtId="0" fontId="3" fillId="0" borderId="127" xfId="0" applyFont="1" applyBorder="1" applyAlignment="1" applyProtection="1">
      <alignment horizontal="center"/>
      <protection locked="0"/>
    </xf>
    <xf numFmtId="0" fontId="3" fillId="0" borderId="177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9" borderId="170" xfId="0" applyFont="1" applyFill="1" applyBorder="1" applyAlignment="1" applyProtection="1">
      <alignment horizontal="left"/>
      <protection locked="0"/>
    </xf>
    <xf numFmtId="0" fontId="3" fillId="5" borderId="178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63" xfId="0" applyFont="1" applyBorder="1" applyAlignment="1">
      <alignment/>
    </xf>
    <xf numFmtId="0" fontId="0" fillId="0" borderId="63" xfId="0" applyFont="1" applyBorder="1" applyAlignment="1">
      <alignment horizontal="center"/>
    </xf>
    <xf numFmtId="0" fontId="0" fillId="0" borderId="43" xfId="0" applyFont="1" applyFill="1" applyBorder="1" applyAlignment="1" applyProtection="1">
      <alignment/>
      <protection locked="0"/>
    </xf>
    <xf numFmtId="0" fontId="1" fillId="0" borderId="179" xfId="0" applyFont="1" applyFill="1" applyBorder="1" applyAlignment="1">
      <alignment horizontal="center"/>
    </xf>
    <xf numFmtId="0" fontId="1" fillId="9" borderId="179" xfId="0" applyFont="1" applyFill="1" applyBorder="1" applyAlignment="1">
      <alignment horizontal="center"/>
    </xf>
    <xf numFmtId="0" fontId="0" fillId="9" borderId="61" xfId="0" applyFont="1" applyFill="1" applyBorder="1" applyAlignment="1">
      <alignment/>
    </xf>
    <xf numFmtId="49" fontId="7" fillId="8" borderId="25" xfId="0" applyNumberFormat="1" applyFont="1" applyFill="1" applyBorder="1" applyAlignment="1" applyProtection="1">
      <alignment horizontal="center"/>
      <protection locked="0"/>
    </xf>
    <xf numFmtId="0" fontId="1" fillId="0" borderId="179" xfId="0" applyFont="1" applyBorder="1" applyAlignment="1">
      <alignment horizontal="center"/>
    </xf>
    <xf numFmtId="0" fontId="3" fillId="0" borderId="177" xfId="0" applyFont="1" applyBorder="1" applyAlignment="1" applyProtection="1">
      <alignment horizontal="center"/>
      <protection locked="0"/>
    </xf>
    <xf numFmtId="0" fontId="1" fillId="6" borderId="56" xfId="0" applyFont="1" applyFill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0" fontId="1" fillId="6" borderId="170" xfId="0" applyFont="1" applyFill="1" applyBorder="1" applyAlignment="1" applyProtection="1">
      <alignment horizontal="center"/>
      <protection locked="0"/>
    </xf>
    <xf numFmtId="0" fontId="3" fillId="0" borderId="180" xfId="0" applyFont="1" applyBorder="1" applyAlignment="1" applyProtection="1">
      <alignment horizontal="center"/>
      <protection locked="0"/>
    </xf>
    <xf numFmtId="0" fontId="1" fillId="6" borderId="151" xfId="0" applyFont="1" applyFill="1" applyBorder="1" applyAlignment="1" applyProtection="1">
      <alignment horizontal="center"/>
      <protection locked="0"/>
    </xf>
    <xf numFmtId="49" fontId="3" fillId="8" borderId="142" xfId="0" applyNumberFormat="1" applyFont="1" applyFill="1" applyBorder="1" applyAlignment="1" applyProtection="1">
      <alignment horizontal="center"/>
      <protection locked="0"/>
    </xf>
    <xf numFmtId="1" fontId="1" fillId="0" borderId="147" xfId="0" applyNumberFormat="1" applyFont="1" applyBorder="1" applyAlignment="1" applyProtection="1">
      <alignment horizontal="center"/>
      <protection locked="0"/>
    </xf>
    <xf numFmtId="49" fontId="3" fillId="8" borderId="144" xfId="0" applyNumberFormat="1" applyFont="1" applyFill="1" applyBorder="1" applyAlignment="1" applyProtection="1">
      <alignment horizontal="center"/>
      <protection locked="0"/>
    </xf>
    <xf numFmtId="1" fontId="1" fillId="0" borderId="149" xfId="0" applyNumberFormat="1" applyFont="1" applyBorder="1" applyAlignment="1" applyProtection="1">
      <alignment horizontal="center"/>
      <protection locked="0"/>
    </xf>
    <xf numFmtId="49" fontId="3" fillId="8" borderId="101" xfId="0" applyNumberFormat="1" applyFont="1" applyFill="1" applyBorder="1" applyAlignment="1" applyProtection="1">
      <alignment horizontal="center"/>
      <protection locked="0"/>
    </xf>
    <xf numFmtId="1" fontId="1" fillId="0" borderId="95" xfId="0" applyNumberFormat="1" applyFont="1" applyBorder="1" applyAlignment="1" applyProtection="1">
      <alignment horizontal="center"/>
      <protection locked="0"/>
    </xf>
    <xf numFmtId="49" fontId="7" fillId="8" borderId="100" xfId="0" applyNumberFormat="1" applyFont="1" applyFill="1" applyBorder="1" applyAlignment="1" applyProtection="1">
      <alignment horizontal="center"/>
      <protection locked="0"/>
    </xf>
    <xf numFmtId="1" fontId="1" fillId="0" borderId="96" xfId="0" applyNumberFormat="1" applyFont="1" applyBorder="1" applyAlignment="1" applyProtection="1">
      <alignment horizontal="center"/>
      <protection locked="0"/>
    </xf>
    <xf numFmtId="0" fontId="1" fillId="0" borderId="181" xfId="0" applyFont="1" applyBorder="1" applyAlignment="1" applyProtection="1">
      <alignment horizontal="center"/>
      <protection locked="0"/>
    </xf>
    <xf numFmtId="0" fontId="5" fillId="0" borderId="94" xfId="0" applyFont="1" applyBorder="1" applyAlignment="1" applyProtection="1">
      <alignment horizontal="left"/>
      <protection locked="0"/>
    </xf>
    <xf numFmtId="0" fontId="5" fillId="0" borderId="182" xfId="0" applyFont="1" applyBorder="1" applyAlignment="1" applyProtection="1">
      <alignment horizontal="left"/>
      <protection locked="0"/>
    </xf>
    <xf numFmtId="14" fontId="5" fillId="0" borderId="92" xfId="0" applyNumberFormat="1" applyFont="1" applyBorder="1" applyAlignment="1" applyProtection="1">
      <alignment horizontal="left"/>
      <protection locked="0"/>
    </xf>
    <xf numFmtId="0" fontId="5" fillId="0" borderId="183" xfId="0" applyFont="1" applyBorder="1" applyAlignment="1" applyProtection="1">
      <alignment horizontal="left"/>
      <protection locked="0"/>
    </xf>
    <xf numFmtId="0" fontId="5" fillId="0" borderId="93" xfId="0" applyFont="1" applyBorder="1" applyAlignment="1" applyProtection="1">
      <alignment horizontal="left"/>
      <protection locked="0"/>
    </xf>
    <xf numFmtId="0" fontId="5" fillId="0" borderId="184" xfId="0" applyFont="1" applyBorder="1" applyAlignment="1" applyProtection="1">
      <alignment horizontal="left"/>
      <protection locked="0"/>
    </xf>
    <xf numFmtId="0" fontId="5" fillId="0" borderId="93" xfId="0" applyFont="1" applyBorder="1" applyAlignment="1" applyProtection="1">
      <alignment horizontal="left"/>
      <protection locked="0"/>
    </xf>
    <xf numFmtId="0" fontId="5" fillId="0" borderId="184" xfId="0" applyFont="1" applyBorder="1" applyAlignment="1" applyProtection="1">
      <alignment horizontal="left"/>
      <protection locked="0"/>
    </xf>
    <xf numFmtId="0" fontId="1" fillId="0" borderId="90" xfId="0" applyFont="1" applyBorder="1" applyAlignment="1" applyProtection="1">
      <alignment horizontal="center"/>
      <protection locked="0"/>
    </xf>
    <xf numFmtId="0" fontId="1" fillId="0" borderId="171" xfId="0" applyFont="1" applyBorder="1" applyAlignment="1" applyProtection="1">
      <alignment horizontal="center"/>
      <protection locked="0"/>
    </xf>
    <xf numFmtId="0" fontId="1" fillId="0" borderId="91" xfId="0" applyFont="1" applyBorder="1" applyAlignment="1" applyProtection="1">
      <alignment horizontal="center"/>
      <protection locked="0"/>
    </xf>
    <xf numFmtId="0" fontId="1" fillId="0" borderId="185" xfId="0" applyFont="1" applyBorder="1" applyAlignment="1" applyProtection="1">
      <alignment horizontal="center"/>
      <protection locked="0"/>
    </xf>
    <xf numFmtId="0" fontId="1" fillId="0" borderId="122" xfId="0" applyFont="1" applyBorder="1" applyAlignment="1" applyProtection="1">
      <alignment horizontal="center"/>
      <protection locked="0"/>
    </xf>
    <xf numFmtId="0" fontId="1" fillId="0" borderId="123" xfId="0" applyFont="1" applyBorder="1" applyAlignment="1" applyProtection="1">
      <alignment horizontal="center"/>
      <protection locked="0"/>
    </xf>
    <xf numFmtId="0" fontId="1" fillId="0" borderId="186" xfId="0" applyFont="1" applyBorder="1" applyAlignment="1" applyProtection="1">
      <alignment horizontal="center"/>
      <protection locked="0"/>
    </xf>
    <xf numFmtId="0" fontId="1" fillId="0" borderId="187" xfId="0" applyFont="1" applyBorder="1" applyAlignment="1" applyProtection="1">
      <alignment horizontal="center"/>
      <protection locked="0"/>
    </xf>
    <xf numFmtId="0" fontId="1" fillId="0" borderId="18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89" xfId="0" applyFont="1" applyBorder="1" applyAlignment="1" applyProtection="1">
      <alignment horizontal="center"/>
      <protection locked="0"/>
    </xf>
    <xf numFmtId="0" fontId="1" fillId="0" borderId="19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91" xfId="0" applyFont="1" applyBorder="1" applyAlignment="1" applyProtection="1">
      <alignment horizontal="center"/>
      <protection locked="0"/>
    </xf>
    <xf numFmtId="0" fontId="1" fillId="0" borderId="192" xfId="0" applyFont="1" applyBorder="1" applyAlignment="1" applyProtection="1">
      <alignment horizontal="center"/>
      <protection locked="0"/>
    </xf>
    <xf numFmtId="0" fontId="1" fillId="0" borderId="193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5" fillId="0" borderId="94" xfId="0" applyFont="1" applyBorder="1" applyAlignment="1" applyProtection="1">
      <alignment horizontal="left"/>
      <protection/>
    </xf>
    <xf numFmtId="0" fontId="5" fillId="0" borderId="182" xfId="0" applyFont="1" applyBorder="1" applyAlignment="1" applyProtection="1">
      <alignment horizontal="left"/>
      <protection/>
    </xf>
    <xf numFmtId="14" fontId="5" fillId="0" borderId="92" xfId="0" applyNumberFormat="1" applyFont="1" applyBorder="1" applyAlignment="1" applyProtection="1">
      <alignment horizontal="left"/>
      <protection/>
    </xf>
    <xf numFmtId="0" fontId="5" fillId="0" borderId="183" xfId="0" applyNumberFormat="1" applyFont="1" applyBorder="1" applyAlignment="1" applyProtection="1">
      <alignment horizontal="left"/>
      <protection/>
    </xf>
    <xf numFmtId="0" fontId="1" fillId="0" borderId="194" xfId="0" applyFont="1" applyBorder="1" applyAlignment="1" applyProtection="1">
      <alignment horizontal="center"/>
      <protection locked="0"/>
    </xf>
    <xf numFmtId="0" fontId="1" fillId="0" borderId="195" xfId="0" applyFont="1" applyBorder="1" applyAlignment="1" applyProtection="1">
      <alignment horizontal="center"/>
      <protection locked="0"/>
    </xf>
    <xf numFmtId="0" fontId="1" fillId="0" borderId="196" xfId="0" applyFont="1" applyBorder="1" applyAlignment="1" applyProtection="1">
      <alignment horizontal="center"/>
      <protection locked="0"/>
    </xf>
    <xf numFmtId="0" fontId="5" fillId="0" borderId="183" xfId="0" applyNumberFormat="1" applyFont="1" applyBorder="1" applyAlignment="1" applyProtection="1">
      <alignment horizontal="left"/>
      <protection locked="0"/>
    </xf>
    <xf numFmtId="0" fontId="2" fillId="1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="80" zoomScaleNormal="80" zoomScaleSheetLayoutView="15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07" customWidth="1"/>
    <col min="5" max="5" width="13.7109375" style="107" customWidth="1"/>
    <col min="6" max="25" width="4.7109375" style="1" hidden="1" customWidth="1" outlineLevel="1"/>
    <col min="26" max="26" width="4.7109375" style="1" customWidth="1" collapsed="1"/>
    <col min="27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.75">
      <c r="A1" s="22" t="s">
        <v>52</v>
      </c>
      <c r="B1" s="23"/>
      <c r="C1" s="23"/>
      <c r="D1" s="28"/>
      <c r="E1" s="28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56" ht="12" thickBot="1">
      <c r="A2" s="23"/>
      <c r="B2" s="23"/>
      <c r="C2" s="23"/>
      <c r="D2" s="28"/>
      <c r="E2" s="2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ht="12.75" customHeight="1">
      <c r="A3" s="23"/>
      <c r="B3" s="94" t="s">
        <v>38</v>
      </c>
      <c r="C3" s="467">
        <v>40124</v>
      </c>
      <c r="D3" s="468"/>
      <c r="E3" s="100"/>
      <c r="F3" s="96"/>
      <c r="G3" s="96"/>
      <c r="H3" s="9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5"/>
      <c r="AZ3" s="25"/>
      <c r="BA3" s="25"/>
      <c r="BB3" s="25"/>
      <c r="BC3" s="23"/>
      <c r="BD3" s="23"/>
    </row>
    <row r="4" spans="1:56" ht="12">
      <c r="A4" s="23"/>
      <c r="B4" s="95" t="s">
        <v>39</v>
      </c>
      <c r="C4" s="469" t="s">
        <v>42</v>
      </c>
      <c r="D4" s="470"/>
      <c r="E4" s="101"/>
      <c r="F4" s="97"/>
      <c r="G4" s="97"/>
      <c r="H4" s="97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8"/>
      <c r="AZ4" s="28"/>
      <c r="BA4" s="28"/>
      <c r="BB4" s="28"/>
      <c r="BC4" s="28"/>
      <c r="BD4" s="28"/>
    </row>
    <row r="5" spans="1:56" ht="12">
      <c r="A5" s="23"/>
      <c r="B5" s="95" t="s">
        <v>40</v>
      </c>
      <c r="C5" s="471" t="s">
        <v>53</v>
      </c>
      <c r="D5" s="472"/>
      <c r="E5" s="102"/>
      <c r="F5" s="98"/>
      <c r="G5" s="98"/>
      <c r="H5" s="9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8"/>
      <c r="AZ5" s="28"/>
      <c r="BA5" s="28"/>
      <c r="BB5" s="28"/>
      <c r="BC5" s="28"/>
      <c r="BD5" s="28"/>
    </row>
    <row r="6" spans="1:56" ht="12">
      <c r="A6" s="23"/>
      <c r="B6" s="95" t="s">
        <v>41</v>
      </c>
      <c r="C6" s="471" t="s">
        <v>54</v>
      </c>
      <c r="D6" s="472"/>
      <c r="E6" s="101"/>
      <c r="F6" s="97"/>
      <c r="G6" s="97"/>
      <c r="H6" s="9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8"/>
      <c r="AZ6" s="28"/>
      <c r="BA6" s="28"/>
      <c r="BB6" s="28"/>
      <c r="BC6" s="28"/>
      <c r="BD6" s="28"/>
    </row>
    <row r="7" spans="1:56" ht="13.5" customHeight="1" thickBot="1">
      <c r="A7" s="23"/>
      <c r="B7" s="296" t="s">
        <v>51</v>
      </c>
      <c r="C7" s="465" t="s">
        <v>55</v>
      </c>
      <c r="D7" s="466"/>
      <c r="E7" s="103"/>
      <c r="F7" s="99"/>
      <c r="G7" s="99"/>
      <c r="H7" s="9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ht="13.5" customHeight="1">
      <c r="A8" s="23"/>
      <c r="B8" s="31"/>
      <c r="C8" s="31"/>
      <c r="D8" s="28"/>
      <c r="E8" s="2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3"/>
      <c r="AM8" s="31"/>
      <c r="AN8" s="31"/>
      <c r="AO8" s="31"/>
      <c r="AP8" s="23"/>
      <c r="AQ8" s="31"/>
      <c r="AR8" s="31"/>
      <c r="AS8" s="31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9" ht="13.5" customHeight="1" thickBot="1">
      <c r="A9" s="23"/>
      <c r="B9" s="31"/>
      <c r="C9" s="31"/>
      <c r="D9" s="28"/>
      <c r="E9" s="28"/>
      <c r="F9" s="32" t="s">
        <v>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E9" s="32" t="s">
        <v>7</v>
      </c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23"/>
      <c r="BD9" s="23"/>
      <c r="BG9" s="11"/>
    </row>
    <row r="10" spans="1:59" ht="13.5" customHeight="1" thickBot="1">
      <c r="A10" s="23"/>
      <c r="B10" s="258" t="str">
        <f>CONCATENATE($C$4," pogrupis")</f>
        <v>A pogrupis</v>
      </c>
      <c r="C10" s="76"/>
      <c r="D10" s="104"/>
      <c r="E10" s="28"/>
      <c r="F10" s="481" t="s">
        <v>8</v>
      </c>
      <c r="G10" s="482"/>
      <c r="H10" s="482"/>
      <c r="I10" s="483"/>
      <c r="J10" s="476" t="s">
        <v>9</v>
      </c>
      <c r="K10" s="477"/>
      <c r="L10" s="477"/>
      <c r="M10" s="478"/>
      <c r="N10" s="473" t="s">
        <v>10</v>
      </c>
      <c r="O10" s="474"/>
      <c r="P10" s="474"/>
      <c r="Q10" s="475"/>
      <c r="R10" s="476" t="s">
        <v>47</v>
      </c>
      <c r="S10" s="477"/>
      <c r="T10" s="477"/>
      <c r="U10" s="478"/>
      <c r="V10" s="473" t="s">
        <v>48</v>
      </c>
      <c r="W10" s="474"/>
      <c r="X10" s="474"/>
      <c r="Y10" s="475"/>
      <c r="Z10" s="476" t="s">
        <v>13</v>
      </c>
      <c r="AA10" s="477"/>
      <c r="AB10" s="477"/>
      <c r="AC10" s="479"/>
      <c r="AD10" s="126"/>
      <c r="AE10" s="473" t="s">
        <v>11</v>
      </c>
      <c r="AF10" s="474"/>
      <c r="AG10" s="474"/>
      <c r="AH10" s="475"/>
      <c r="AI10" s="473" t="s">
        <v>12</v>
      </c>
      <c r="AJ10" s="474"/>
      <c r="AK10" s="474"/>
      <c r="AL10" s="475"/>
      <c r="AM10" s="476" t="s">
        <v>10</v>
      </c>
      <c r="AN10" s="477"/>
      <c r="AO10" s="477"/>
      <c r="AP10" s="478"/>
      <c r="AQ10" s="473" t="s">
        <v>47</v>
      </c>
      <c r="AR10" s="474"/>
      <c r="AS10" s="474"/>
      <c r="AT10" s="475"/>
      <c r="AU10" s="476" t="s">
        <v>48</v>
      </c>
      <c r="AV10" s="477"/>
      <c r="AW10" s="477"/>
      <c r="AX10" s="478"/>
      <c r="AY10" s="480" t="s">
        <v>13</v>
      </c>
      <c r="AZ10" s="477"/>
      <c r="BA10" s="477"/>
      <c r="BB10" s="479"/>
      <c r="BC10" s="126"/>
      <c r="BD10" s="23"/>
      <c r="BG10" s="11"/>
    </row>
    <row r="11" spans="1:56" ht="13.5" customHeight="1" thickBot="1">
      <c r="A11" s="117" t="s">
        <v>14</v>
      </c>
      <c r="B11" s="118" t="s">
        <v>15</v>
      </c>
      <c r="C11" s="119" t="s">
        <v>16</v>
      </c>
      <c r="D11" s="119" t="s">
        <v>50</v>
      </c>
      <c r="E11" s="119" t="s">
        <v>49</v>
      </c>
      <c r="F11" s="201" t="s">
        <v>17</v>
      </c>
      <c r="G11" s="128" t="s">
        <v>19</v>
      </c>
      <c r="H11" s="129" t="s">
        <v>18</v>
      </c>
      <c r="I11" s="132" t="s">
        <v>19</v>
      </c>
      <c r="J11" s="127" t="s">
        <v>17</v>
      </c>
      <c r="K11" s="128" t="s">
        <v>19</v>
      </c>
      <c r="L11" s="129" t="s">
        <v>18</v>
      </c>
      <c r="M11" s="174" t="s">
        <v>19</v>
      </c>
      <c r="N11" s="201" t="s">
        <v>17</v>
      </c>
      <c r="O11" s="128" t="s">
        <v>19</v>
      </c>
      <c r="P11" s="129" t="s">
        <v>18</v>
      </c>
      <c r="Q11" s="132" t="s">
        <v>19</v>
      </c>
      <c r="R11" s="127" t="s">
        <v>17</v>
      </c>
      <c r="S11" s="128" t="s">
        <v>19</v>
      </c>
      <c r="T11" s="129" t="s">
        <v>18</v>
      </c>
      <c r="U11" s="174" t="s">
        <v>19</v>
      </c>
      <c r="V11" s="201" t="s">
        <v>17</v>
      </c>
      <c r="W11" s="128" t="s">
        <v>19</v>
      </c>
      <c r="X11" s="129" t="s">
        <v>18</v>
      </c>
      <c r="Y11" s="132" t="s">
        <v>19</v>
      </c>
      <c r="Z11" s="127" t="s">
        <v>17</v>
      </c>
      <c r="AA11" s="128" t="s">
        <v>19</v>
      </c>
      <c r="AB11" s="129" t="s">
        <v>18</v>
      </c>
      <c r="AC11" s="130" t="s">
        <v>19</v>
      </c>
      <c r="AD11" s="159" t="s">
        <v>20</v>
      </c>
      <c r="AE11" s="164" t="s">
        <v>17</v>
      </c>
      <c r="AF11" s="145" t="s">
        <v>19</v>
      </c>
      <c r="AG11" s="146" t="s">
        <v>18</v>
      </c>
      <c r="AH11" s="165" t="s">
        <v>19</v>
      </c>
      <c r="AI11" s="164" t="s">
        <v>17</v>
      </c>
      <c r="AJ11" s="145" t="s">
        <v>19</v>
      </c>
      <c r="AK11" s="146" t="s">
        <v>18</v>
      </c>
      <c r="AL11" s="165" t="s">
        <v>19</v>
      </c>
      <c r="AM11" s="160" t="s">
        <v>17</v>
      </c>
      <c r="AN11" s="145" t="s">
        <v>19</v>
      </c>
      <c r="AO11" s="146" t="s">
        <v>18</v>
      </c>
      <c r="AP11" s="166" t="s">
        <v>19</v>
      </c>
      <c r="AQ11" s="164" t="s">
        <v>17</v>
      </c>
      <c r="AR11" s="145" t="s">
        <v>19</v>
      </c>
      <c r="AS11" s="146" t="s">
        <v>18</v>
      </c>
      <c r="AT11" s="165" t="s">
        <v>19</v>
      </c>
      <c r="AU11" s="160" t="s">
        <v>17</v>
      </c>
      <c r="AV11" s="145" t="s">
        <v>19</v>
      </c>
      <c r="AW11" s="146" t="s">
        <v>18</v>
      </c>
      <c r="AX11" s="147" t="s">
        <v>19</v>
      </c>
      <c r="AY11" s="131" t="s">
        <v>17</v>
      </c>
      <c r="AZ11" s="128" t="s">
        <v>19</v>
      </c>
      <c r="BA11" s="129" t="s">
        <v>18</v>
      </c>
      <c r="BB11" s="174" t="s">
        <v>19</v>
      </c>
      <c r="BC11" s="283" t="s">
        <v>21</v>
      </c>
      <c r="BD11" s="289" t="s">
        <v>22</v>
      </c>
    </row>
    <row r="12" spans="1:56" ht="12.75">
      <c r="A12" s="320">
        <v>1</v>
      </c>
      <c r="B12" s="321" t="s">
        <v>81</v>
      </c>
      <c r="C12" s="321" t="s">
        <v>82</v>
      </c>
      <c r="D12" s="364">
        <v>1991</v>
      </c>
      <c r="E12" s="378" t="s">
        <v>91</v>
      </c>
      <c r="F12" s="274">
        <v>0</v>
      </c>
      <c r="G12" s="78">
        <v>0</v>
      </c>
      <c r="H12" s="79">
        <v>1</v>
      </c>
      <c r="I12" s="215">
        <v>1</v>
      </c>
      <c r="J12" s="224">
        <v>0</v>
      </c>
      <c r="K12" s="43">
        <v>0</v>
      </c>
      <c r="L12" s="41">
        <v>1</v>
      </c>
      <c r="M12" s="249">
        <v>1</v>
      </c>
      <c r="N12" s="214">
        <v>1</v>
      </c>
      <c r="O12" s="43">
        <v>3</v>
      </c>
      <c r="P12" s="41">
        <v>1</v>
      </c>
      <c r="Q12" s="215">
        <v>1</v>
      </c>
      <c r="R12" s="224">
        <v>1</v>
      </c>
      <c r="S12" s="43">
        <v>1</v>
      </c>
      <c r="T12" s="41">
        <v>1</v>
      </c>
      <c r="U12" s="249">
        <v>1</v>
      </c>
      <c r="V12" s="214">
        <v>1</v>
      </c>
      <c r="W12" s="43">
        <v>1</v>
      </c>
      <c r="X12" s="41">
        <v>1</v>
      </c>
      <c r="Y12" s="215">
        <v>1</v>
      </c>
      <c r="Z12" s="143">
        <f>F12+J12+N12+R12+V12</f>
        <v>3</v>
      </c>
      <c r="AA12" s="15">
        <f>G12+K12+O12+S12+W12</f>
        <v>5</v>
      </c>
      <c r="AB12" s="16">
        <f>H12+L12+P12+T12+X12</f>
        <v>5</v>
      </c>
      <c r="AC12" s="17">
        <f>I12+M12+Q12+U12+Y12</f>
        <v>5</v>
      </c>
      <c r="AD12" s="139" t="s">
        <v>106</v>
      </c>
      <c r="AE12" s="149">
        <v>1</v>
      </c>
      <c r="AF12" s="150">
        <v>2</v>
      </c>
      <c r="AG12" s="151">
        <v>1</v>
      </c>
      <c r="AH12" s="152">
        <v>1</v>
      </c>
      <c r="AI12" s="149">
        <v>1</v>
      </c>
      <c r="AJ12" s="150">
        <v>1</v>
      </c>
      <c r="AK12" s="151">
        <v>1</v>
      </c>
      <c r="AL12" s="152">
        <v>1</v>
      </c>
      <c r="AM12" s="161">
        <v>1</v>
      </c>
      <c r="AN12" s="150">
        <v>1</v>
      </c>
      <c r="AO12" s="151">
        <v>1</v>
      </c>
      <c r="AP12" s="167">
        <v>1</v>
      </c>
      <c r="AQ12" s="149">
        <v>1</v>
      </c>
      <c r="AR12" s="150">
        <v>1</v>
      </c>
      <c r="AS12" s="151">
        <v>1</v>
      </c>
      <c r="AT12" s="152">
        <v>1</v>
      </c>
      <c r="AU12" s="161">
        <v>1</v>
      </c>
      <c r="AV12" s="150">
        <v>2</v>
      </c>
      <c r="AW12" s="151">
        <v>1</v>
      </c>
      <c r="AX12" s="152">
        <v>2</v>
      </c>
      <c r="AY12" s="143">
        <f>AE12+AI12+AM12+AQ12+AU12</f>
        <v>5</v>
      </c>
      <c r="AZ12" s="15">
        <f>AF12+AJ12+AN12+AR12+AV12</f>
        <v>7</v>
      </c>
      <c r="BA12" s="16">
        <f>AG12+AK12+AO12+AS12+AW12</f>
        <v>5</v>
      </c>
      <c r="BB12" s="170">
        <f>AH12+AL12+AP12+AT12+AX12</f>
        <v>6</v>
      </c>
      <c r="BC12" s="284" t="s">
        <v>106</v>
      </c>
      <c r="BD12" s="383"/>
    </row>
    <row r="13" spans="1:56" ht="12.75">
      <c r="A13" s="323">
        <v>2</v>
      </c>
      <c r="B13" s="321" t="s">
        <v>56</v>
      </c>
      <c r="C13" s="321" t="s">
        <v>57</v>
      </c>
      <c r="D13" s="364">
        <v>1988</v>
      </c>
      <c r="E13" s="324" t="s">
        <v>58</v>
      </c>
      <c r="F13" s="136">
        <v>0</v>
      </c>
      <c r="G13" s="81">
        <v>0</v>
      </c>
      <c r="H13" s="82">
        <v>1</v>
      </c>
      <c r="I13" s="202">
        <v>3</v>
      </c>
      <c r="J13" s="46">
        <v>0</v>
      </c>
      <c r="K13" s="84">
        <v>0</v>
      </c>
      <c r="L13" s="46">
        <v>1</v>
      </c>
      <c r="M13" s="239">
        <v>2</v>
      </c>
      <c r="N13" s="108">
        <v>1</v>
      </c>
      <c r="O13" s="84">
        <v>3</v>
      </c>
      <c r="P13" s="46">
        <v>1</v>
      </c>
      <c r="Q13" s="202">
        <v>1</v>
      </c>
      <c r="R13" s="46">
        <v>1</v>
      </c>
      <c r="S13" s="84">
        <v>2</v>
      </c>
      <c r="T13" s="46">
        <v>1</v>
      </c>
      <c r="U13" s="239">
        <v>1</v>
      </c>
      <c r="V13" s="108">
        <v>1</v>
      </c>
      <c r="W13" s="84">
        <v>1</v>
      </c>
      <c r="X13" s="46">
        <v>1</v>
      </c>
      <c r="Y13" s="202">
        <v>1</v>
      </c>
      <c r="Z13" s="143">
        <f aca="true" t="shared" si="0" ref="Z13:Z34">F13+J13+N13+R13+V13</f>
        <v>3</v>
      </c>
      <c r="AA13" s="15">
        <f aca="true" t="shared" si="1" ref="AA13:AA34">G13+K13+O13+S13+W13</f>
        <v>6</v>
      </c>
      <c r="AB13" s="16">
        <f aca="true" t="shared" si="2" ref="AB13:AB34">H13+L13+P13+T13+X13</f>
        <v>5</v>
      </c>
      <c r="AC13" s="17">
        <f aca="true" t="shared" si="3" ref="AC13:AC34">I13+M13+Q13+U13+Y13</f>
        <v>8</v>
      </c>
      <c r="AD13" s="140" t="s">
        <v>107</v>
      </c>
      <c r="AE13" s="153">
        <v>0</v>
      </c>
      <c r="AF13" s="84">
        <v>0</v>
      </c>
      <c r="AG13" s="148">
        <v>0</v>
      </c>
      <c r="AH13" s="154">
        <v>0</v>
      </c>
      <c r="AI13" s="153">
        <v>0</v>
      </c>
      <c r="AJ13" s="84">
        <v>0</v>
      </c>
      <c r="AK13" s="148">
        <v>0</v>
      </c>
      <c r="AL13" s="154">
        <v>0</v>
      </c>
      <c r="AM13" s="162">
        <v>1</v>
      </c>
      <c r="AN13" s="84">
        <v>2</v>
      </c>
      <c r="AO13" s="148">
        <v>1</v>
      </c>
      <c r="AP13" s="168">
        <v>2</v>
      </c>
      <c r="AQ13" s="153">
        <v>1</v>
      </c>
      <c r="AR13" s="84">
        <v>1</v>
      </c>
      <c r="AS13" s="148">
        <v>1</v>
      </c>
      <c r="AT13" s="154">
        <v>1</v>
      </c>
      <c r="AU13" s="162">
        <v>0</v>
      </c>
      <c r="AV13" s="84">
        <v>0</v>
      </c>
      <c r="AW13" s="148">
        <v>0</v>
      </c>
      <c r="AX13" s="154">
        <v>0</v>
      </c>
      <c r="AY13" s="143">
        <f aca="true" t="shared" si="4" ref="AY13:AY34">AE13+AI13+AM13+AQ13+AU13</f>
        <v>2</v>
      </c>
      <c r="AZ13" s="15">
        <f aca="true" t="shared" si="5" ref="AZ13:AZ34">AF13+AJ13+AN13+AR13+AV13</f>
        <v>3</v>
      </c>
      <c r="BA13" s="16">
        <f aca="true" t="shared" si="6" ref="BA13:BA34">AG13+AK13+AO13+AS13+AW13</f>
        <v>2</v>
      </c>
      <c r="BB13" s="170">
        <f aca="true" t="shared" si="7" ref="BB13:BB34">AH13+AL13+AP13+AT13+AX13</f>
        <v>3</v>
      </c>
      <c r="BC13" s="285" t="s">
        <v>107</v>
      </c>
      <c r="BD13" s="290">
        <v>100</v>
      </c>
    </row>
    <row r="14" spans="1:56" ht="12.75">
      <c r="A14" s="323">
        <v>3</v>
      </c>
      <c r="B14" s="325" t="s">
        <v>83</v>
      </c>
      <c r="C14" s="325" t="s">
        <v>84</v>
      </c>
      <c r="D14" s="365">
        <v>1982</v>
      </c>
      <c r="E14" s="322" t="s">
        <v>58</v>
      </c>
      <c r="F14" s="137">
        <v>0</v>
      </c>
      <c r="G14" s="55">
        <v>0</v>
      </c>
      <c r="H14" s="56">
        <v>0</v>
      </c>
      <c r="I14" s="213">
        <v>0</v>
      </c>
      <c r="J14" s="226">
        <v>0</v>
      </c>
      <c r="K14" s="45">
        <v>0</v>
      </c>
      <c r="L14" s="50">
        <v>0</v>
      </c>
      <c r="M14" s="250">
        <v>0</v>
      </c>
      <c r="N14" s="212">
        <v>0</v>
      </c>
      <c r="O14" s="45">
        <v>0</v>
      </c>
      <c r="P14" s="50">
        <v>1</v>
      </c>
      <c r="Q14" s="213">
        <v>1</v>
      </c>
      <c r="R14" s="226">
        <v>0</v>
      </c>
      <c r="S14" s="45">
        <v>0</v>
      </c>
      <c r="T14" s="50">
        <v>0</v>
      </c>
      <c r="U14" s="250">
        <v>0</v>
      </c>
      <c r="V14" s="212">
        <v>1</v>
      </c>
      <c r="W14" s="45">
        <v>1</v>
      </c>
      <c r="X14" s="50">
        <v>1</v>
      </c>
      <c r="Y14" s="213">
        <v>1</v>
      </c>
      <c r="Z14" s="143">
        <f t="shared" si="0"/>
        <v>1</v>
      </c>
      <c r="AA14" s="15">
        <f t="shared" si="1"/>
        <v>1</v>
      </c>
      <c r="AB14" s="16">
        <f t="shared" si="2"/>
        <v>2</v>
      </c>
      <c r="AC14" s="17">
        <f t="shared" si="3"/>
        <v>2</v>
      </c>
      <c r="AD14" s="139" t="s">
        <v>108</v>
      </c>
      <c r="AE14" s="153">
        <v>0</v>
      </c>
      <c r="AF14" s="84">
        <v>0</v>
      </c>
      <c r="AG14" s="148">
        <v>0</v>
      </c>
      <c r="AH14" s="154">
        <v>0</v>
      </c>
      <c r="AI14" s="153">
        <v>1</v>
      </c>
      <c r="AJ14" s="84">
        <v>2</v>
      </c>
      <c r="AK14" s="148">
        <v>1</v>
      </c>
      <c r="AL14" s="154">
        <v>2</v>
      </c>
      <c r="AM14" s="162">
        <v>1</v>
      </c>
      <c r="AN14" s="84">
        <v>2</v>
      </c>
      <c r="AO14" s="148">
        <v>1</v>
      </c>
      <c r="AP14" s="168">
        <v>2</v>
      </c>
      <c r="AQ14" s="153">
        <v>0</v>
      </c>
      <c r="AR14" s="84">
        <v>0</v>
      </c>
      <c r="AS14" s="148">
        <v>1</v>
      </c>
      <c r="AT14" s="154">
        <v>1</v>
      </c>
      <c r="AU14" s="162">
        <v>0</v>
      </c>
      <c r="AV14" s="84">
        <v>0</v>
      </c>
      <c r="AW14" s="148">
        <v>0</v>
      </c>
      <c r="AX14" s="154">
        <v>0</v>
      </c>
      <c r="AY14" s="143">
        <f t="shared" si="4"/>
        <v>2</v>
      </c>
      <c r="AZ14" s="15">
        <f t="shared" si="5"/>
        <v>4</v>
      </c>
      <c r="BA14" s="16">
        <f t="shared" si="6"/>
        <v>3</v>
      </c>
      <c r="BB14" s="170">
        <f t="shared" si="7"/>
        <v>5</v>
      </c>
      <c r="BC14" s="285" t="s">
        <v>103</v>
      </c>
      <c r="BD14" s="291">
        <v>89</v>
      </c>
    </row>
    <row r="15" spans="1:56" ht="12.75">
      <c r="A15" s="323">
        <v>4</v>
      </c>
      <c r="B15" s="325" t="s">
        <v>85</v>
      </c>
      <c r="C15" s="325" t="s">
        <v>86</v>
      </c>
      <c r="D15" s="365">
        <v>1988</v>
      </c>
      <c r="E15" s="378" t="s">
        <v>91</v>
      </c>
      <c r="F15" s="137">
        <v>0</v>
      </c>
      <c r="G15" s="55">
        <v>0</v>
      </c>
      <c r="H15" s="56">
        <v>1</v>
      </c>
      <c r="I15" s="213">
        <v>1</v>
      </c>
      <c r="J15" s="226">
        <v>0</v>
      </c>
      <c r="K15" s="45">
        <v>0</v>
      </c>
      <c r="L15" s="50">
        <v>1</v>
      </c>
      <c r="M15" s="250">
        <v>2</v>
      </c>
      <c r="N15" s="212">
        <v>1</v>
      </c>
      <c r="O15" s="45">
        <v>3</v>
      </c>
      <c r="P15" s="50">
        <v>1</v>
      </c>
      <c r="Q15" s="213">
        <v>2</v>
      </c>
      <c r="R15" s="226">
        <v>0</v>
      </c>
      <c r="S15" s="45">
        <v>0</v>
      </c>
      <c r="T15" s="50">
        <v>1</v>
      </c>
      <c r="U15" s="250">
        <v>3</v>
      </c>
      <c r="V15" s="212">
        <v>1</v>
      </c>
      <c r="W15" s="45">
        <v>1</v>
      </c>
      <c r="X15" s="50">
        <v>1</v>
      </c>
      <c r="Y15" s="213">
        <v>1</v>
      </c>
      <c r="Z15" s="143">
        <f t="shared" si="0"/>
        <v>2</v>
      </c>
      <c r="AA15" s="15">
        <f t="shared" si="1"/>
        <v>4</v>
      </c>
      <c r="AB15" s="16">
        <f t="shared" si="2"/>
        <v>5</v>
      </c>
      <c r="AC15" s="17">
        <f t="shared" si="3"/>
        <v>9</v>
      </c>
      <c r="AD15" s="139" t="s">
        <v>100</v>
      </c>
      <c r="AE15" s="153">
        <v>0</v>
      </c>
      <c r="AF15" s="84">
        <v>0</v>
      </c>
      <c r="AG15" s="148">
        <v>0</v>
      </c>
      <c r="AH15" s="154">
        <v>0</v>
      </c>
      <c r="AI15" s="153">
        <v>0</v>
      </c>
      <c r="AJ15" s="84">
        <v>0</v>
      </c>
      <c r="AK15" s="148">
        <v>1</v>
      </c>
      <c r="AL15" s="154">
        <v>1</v>
      </c>
      <c r="AM15" s="162">
        <v>1</v>
      </c>
      <c r="AN15" s="84">
        <v>1</v>
      </c>
      <c r="AO15" s="148">
        <v>1</v>
      </c>
      <c r="AP15" s="168">
        <v>1</v>
      </c>
      <c r="AQ15" s="153">
        <v>0</v>
      </c>
      <c r="AR15" s="84">
        <v>0</v>
      </c>
      <c r="AS15" s="148">
        <v>1</v>
      </c>
      <c r="AT15" s="154">
        <v>1</v>
      </c>
      <c r="AU15" s="162">
        <v>0</v>
      </c>
      <c r="AV15" s="84">
        <v>0</v>
      </c>
      <c r="AW15" s="148">
        <v>1</v>
      </c>
      <c r="AX15" s="154">
        <v>8</v>
      </c>
      <c r="AY15" s="143">
        <f t="shared" si="4"/>
        <v>1</v>
      </c>
      <c r="AZ15" s="15">
        <f t="shared" si="5"/>
        <v>1</v>
      </c>
      <c r="BA15" s="16">
        <f t="shared" si="6"/>
        <v>4</v>
      </c>
      <c r="BB15" s="170">
        <f t="shared" si="7"/>
        <v>11</v>
      </c>
      <c r="BC15" s="286" t="s">
        <v>100</v>
      </c>
      <c r="BD15" s="384"/>
    </row>
    <row r="16" spans="1:56" ht="12.75">
      <c r="A16" s="331">
        <v>5</v>
      </c>
      <c r="B16" s="332" t="s">
        <v>59</v>
      </c>
      <c r="C16" s="332" t="s">
        <v>60</v>
      </c>
      <c r="D16" s="366">
        <v>1991</v>
      </c>
      <c r="E16" s="322" t="s">
        <v>61</v>
      </c>
      <c r="F16" s="136">
        <v>0</v>
      </c>
      <c r="G16" s="81">
        <v>0</v>
      </c>
      <c r="H16" s="82">
        <v>1</v>
      </c>
      <c r="I16" s="202">
        <v>2</v>
      </c>
      <c r="J16" s="225">
        <v>0</v>
      </c>
      <c r="K16" s="53">
        <v>0</v>
      </c>
      <c r="L16" s="46">
        <v>1</v>
      </c>
      <c r="M16" s="239">
        <v>1</v>
      </c>
      <c r="N16" s="208">
        <v>0</v>
      </c>
      <c r="O16" s="53">
        <v>0</v>
      </c>
      <c r="P16" s="46">
        <v>1</v>
      </c>
      <c r="Q16" s="202">
        <v>1</v>
      </c>
      <c r="R16" s="225">
        <v>0</v>
      </c>
      <c r="S16" s="53">
        <v>0</v>
      </c>
      <c r="T16" s="46">
        <v>1</v>
      </c>
      <c r="U16" s="239">
        <v>1</v>
      </c>
      <c r="V16" s="208">
        <v>1</v>
      </c>
      <c r="W16" s="53">
        <v>1</v>
      </c>
      <c r="X16" s="46">
        <v>1</v>
      </c>
      <c r="Y16" s="202">
        <v>1</v>
      </c>
      <c r="Z16" s="143">
        <f t="shared" si="0"/>
        <v>1</v>
      </c>
      <c r="AA16" s="15">
        <f t="shared" si="1"/>
        <v>1</v>
      </c>
      <c r="AB16" s="16">
        <f t="shared" si="2"/>
        <v>5</v>
      </c>
      <c r="AC16" s="17">
        <f t="shared" si="3"/>
        <v>6</v>
      </c>
      <c r="AD16" s="139" t="s">
        <v>109</v>
      </c>
      <c r="AE16" s="153">
        <v>0</v>
      </c>
      <c r="AF16" s="84">
        <v>0</v>
      </c>
      <c r="AG16" s="148">
        <v>0</v>
      </c>
      <c r="AH16" s="154">
        <v>0</v>
      </c>
      <c r="AI16" s="153">
        <v>0</v>
      </c>
      <c r="AJ16" s="84">
        <v>0</v>
      </c>
      <c r="AK16" s="148">
        <v>1</v>
      </c>
      <c r="AL16" s="154">
        <v>1</v>
      </c>
      <c r="AM16" s="162">
        <v>1</v>
      </c>
      <c r="AN16" s="84">
        <v>1</v>
      </c>
      <c r="AO16" s="148">
        <v>1</v>
      </c>
      <c r="AP16" s="168">
        <v>1</v>
      </c>
      <c r="AQ16" s="153">
        <v>0</v>
      </c>
      <c r="AR16" s="84">
        <v>0</v>
      </c>
      <c r="AS16" s="148">
        <v>1</v>
      </c>
      <c r="AT16" s="154">
        <v>1</v>
      </c>
      <c r="AU16" s="162">
        <v>0</v>
      </c>
      <c r="AV16" s="84">
        <v>0</v>
      </c>
      <c r="AW16" s="148">
        <v>0</v>
      </c>
      <c r="AX16" s="154">
        <v>0</v>
      </c>
      <c r="AY16" s="143">
        <f t="shared" si="4"/>
        <v>1</v>
      </c>
      <c r="AZ16" s="15">
        <f t="shared" si="5"/>
        <v>1</v>
      </c>
      <c r="BA16" s="16">
        <f t="shared" si="6"/>
        <v>3</v>
      </c>
      <c r="BB16" s="170">
        <f t="shared" si="7"/>
        <v>3</v>
      </c>
      <c r="BC16" s="286" t="s">
        <v>101</v>
      </c>
      <c r="BD16" s="292">
        <v>79</v>
      </c>
    </row>
    <row r="17" spans="1:56" ht="12.75">
      <c r="A17" s="342">
        <v>6</v>
      </c>
      <c r="B17" s="325" t="s">
        <v>66</v>
      </c>
      <c r="C17" s="325" t="s">
        <v>67</v>
      </c>
      <c r="D17" s="365">
        <v>1991</v>
      </c>
      <c r="E17" s="336" t="s">
        <v>61</v>
      </c>
      <c r="F17" s="138">
        <v>0</v>
      </c>
      <c r="G17" s="64">
        <v>0</v>
      </c>
      <c r="H17" s="65">
        <v>0</v>
      </c>
      <c r="I17" s="203">
        <v>0</v>
      </c>
      <c r="J17" s="271">
        <v>0</v>
      </c>
      <c r="K17" s="68">
        <v>0</v>
      </c>
      <c r="L17" s="69">
        <v>0</v>
      </c>
      <c r="M17" s="240">
        <v>0</v>
      </c>
      <c r="N17" s="209">
        <v>0</v>
      </c>
      <c r="O17" s="68">
        <v>0</v>
      </c>
      <c r="P17" s="69">
        <v>1</v>
      </c>
      <c r="Q17" s="203">
        <v>1</v>
      </c>
      <c r="R17" s="271">
        <v>0</v>
      </c>
      <c r="S17" s="68">
        <v>0</v>
      </c>
      <c r="T17" s="69">
        <v>1</v>
      </c>
      <c r="U17" s="240">
        <v>2</v>
      </c>
      <c r="V17" s="209">
        <v>1</v>
      </c>
      <c r="W17" s="68">
        <v>2</v>
      </c>
      <c r="X17" s="69">
        <v>1</v>
      </c>
      <c r="Y17" s="203">
        <v>1</v>
      </c>
      <c r="Z17" s="143">
        <f t="shared" si="0"/>
        <v>1</v>
      </c>
      <c r="AA17" s="15">
        <f t="shared" si="1"/>
        <v>2</v>
      </c>
      <c r="AB17" s="16">
        <f t="shared" si="2"/>
        <v>3</v>
      </c>
      <c r="AC17" s="17">
        <f t="shared" si="3"/>
        <v>4</v>
      </c>
      <c r="AD17" s="141" t="s">
        <v>99</v>
      </c>
      <c r="AE17" s="153">
        <v>0</v>
      </c>
      <c r="AF17" s="84">
        <v>0</v>
      </c>
      <c r="AG17" s="148">
        <v>0</v>
      </c>
      <c r="AH17" s="154">
        <v>0</v>
      </c>
      <c r="AI17" s="153">
        <v>0</v>
      </c>
      <c r="AJ17" s="84">
        <v>0</v>
      </c>
      <c r="AK17" s="148">
        <v>1</v>
      </c>
      <c r="AL17" s="154">
        <v>2</v>
      </c>
      <c r="AM17" s="162">
        <v>1</v>
      </c>
      <c r="AN17" s="84">
        <v>1</v>
      </c>
      <c r="AO17" s="148">
        <v>1</v>
      </c>
      <c r="AP17" s="168">
        <v>1</v>
      </c>
      <c r="AQ17" s="153">
        <v>0</v>
      </c>
      <c r="AR17" s="84">
        <v>0</v>
      </c>
      <c r="AS17" s="148">
        <v>1</v>
      </c>
      <c r="AT17" s="154">
        <v>1</v>
      </c>
      <c r="AU17" s="162">
        <v>0</v>
      </c>
      <c r="AV17" s="84">
        <v>0</v>
      </c>
      <c r="AW17" s="148">
        <v>0</v>
      </c>
      <c r="AX17" s="154">
        <v>0</v>
      </c>
      <c r="AY17" s="143">
        <f t="shared" si="4"/>
        <v>1</v>
      </c>
      <c r="AZ17" s="15">
        <f t="shared" si="5"/>
        <v>1</v>
      </c>
      <c r="BA17" s="16">
        <f t="shared" si="6"/>
        <v>3</v>
      </c>
      <c r="BB17" s="170">
        <f t="shared" si="7"/>
        <v>4</v>
      </c>
      <c r="BC17" s="287" t="s">
        <v>109</v>
      </c>
      <c r="BD17" s="291">
        <v>71</v>
      </c>
    </row>
    <row r="18" spans="1:56" ht="12.75">
      <c r="A18" s="342">
        <v>7</v>
      </c>
      <c r="B18" s="325" t="s">
        <v>64</v>
      </c>
      <c r="C18" s="325" t="s">
        <v>65</v>
      </c>
      <c r="D18" s="365">
        <v>1977</v>
      </c>
      <c r="E18" s="336" t="s">
        <v>58</v>
      </c>
      <c r="F18" s="137">
        <v>0</v>
      </c>
      <c r="G18" s="55">
        <v>0</v>
      </c>
      <c r="H18" s="56">
        <v>0</v>
      </c>
      <c r="I18" s="213">
        <v>0</v>
      </c>
      <c r="J18" s="226">
        <v>0</v>
      </c>
      <c r="K18" s="45">
        <v>0</v>
      </c>
      <c r="L18" s="50">
        <v>0</v>
      </c>
      <c r="M18" s="250">
        <v>0</v>
      </c>
      <c r="N18" s="212">
        <v>0</v>
      </c>
      <c r="O18" s="45">
        <v>0</v>
      </c>
      <c r="P18" s="50">
        <v>1</v>
      </c>
      <c r="Q18" s="213">
        <v>1</v>
      </c>
      <c r="R18" s="226">
        <v>0</v>
      </c>
      <c r="S18" s="45">
        <v>0</v>
      </c>
      <c r="T18" s="50">
        <v>1</v>
      </c>
      <c r="U18" s="250">
        <v>1</v>
      </c>
      <c r="V18" s="212">
        <v>1</v>
      </c>
      <c r="W18" s="45">
        <v>3</v>
      </c>
      <c r="X18" s="50">
        <v>1</v>
      </c>
      <c r="Y18" s="213">
        <v>1</v>
      </c>
      <c r="Z18" s="143">
        <f t="shared" si="0"/>
        <v>1</v>
      </c>
      <c r="AA18" s="15">
        <f t="shared" si="1"/>
        <v>3</v>
      </c>
      <c r="AB18" s="16">
        <f t="shared" si="2"/>
        <v>3</v>
      </c>
      <c r="AC18" s="17">
        <f t="shared" si="3"/>
        <v>3</v>
      </c>
      <c r="AD18" s="140" t="s">
        <v>102</v>
      </c>
      <c r="AE18" s="153">
        <v>0</v>
      </c>
      <c r="AF18" s="84">
        <v>0</v>
      </c>
      <c r="AG18" s="148">
        <v>0</v>
      </c>
      <c r="AH18" s="154">
        <v>0</v>
      </c>
      <c r="AI18" s="153">
        <v>0</v>
      </c>
      <c r="AJ18" s="84">
        <v>0</v>
      </c>
      <c r="AK18" s="148">
        <v>1</v>
      </c>
      <c r="AL18" s="154">
        <v>3</v>
      </c>
      <c r="AM18" s="162">
        <v>1</v>
      </c>
      <c r="AN18" s="84">
        <v>2</v>
      </c>
      <c r="AO18" s="148">
        <v>1</v>
      </c>
      <c r="AP18" s="168">
        <v>2</v>
      </c>
      <c r="AQ18" s="153">
        <v>0</v>
      </c>
      <c r="AR18" s="84">
        <v>0</v>
      </c>
      <c r="AS18" s="148">
        <v>1</v>
      </c>
      <c r="AT18" s="154">
        <v>1</v>
      </c>
      <c r="AU18" s="162">
        <v>0</v>
      </c>
      <c r="AV18" s="84">
        <v>0</v>
      </c>
      <c r="AW18" s="148">
        <v>0</v>
      </c>
      <c r="AX18" s="154">
        <v>0</v>
      </c>
      <c r="AY18" s="143">
        <f t="shared" si="4"/>
        <v>1</v>
      </c>
      <c r="AZ18" s="15">
        <f t="shared" si="5"/>
        <v>2</v>
      </c>
      <c r="BA18" s="16">
        <f t="shared" si="6"/>
        <v>3</v>
      </c>
      <c r="BB18" s="170">
        <f t="shared" si="7"/>
        <v>6</v>
      </c>
      <c r="BC18" s="287" t="s">
        <v>108</v>
      </c>
      <c r="BD18" s="291">
        <v>63</v>
      </c>
    </row>
    <row r="19" spans="1:56" ht="12.75">
      <c r="A19" s="342">
        <v>8</v>
      </c>
      <c r="B19" s="325" t="s">
        <v>62</v>
      </c>
      <c r="C19" s="325" t="s">
        <v>63</v>
      </c>
      <c r="D19" s="365">
        <v>1990</v>
      </c>
      <c r="E19" s="379" t="s">
        <v>91</v>
      </c>
      <c r="F19" s="137">
        <v>0</v>
      </c>
      <c r="G19" s="55">
        <v>0</v>
      </c>
      <c r="H19" s="56">
        <v>1</v>
      </c>
      <c r="I19" s="213">
        <v>1</v>
      </c>
      <c r="J19" s="226">
        <v>0</v>
      </c>
      <c r="K19" s="45">
        <v>0</v>
      </c>
      <c r="L19" s="50">
        <v>1</v>
      </c>
      <c r="M19" s="250">
        <v>1</v>
      </c>
      <c r="N19" s="212">
        <v>0</v>
      </c>
      <c r="O19" s="45">
        <v>0</v>
      </c>
      <c r="P19" s="50">
        <v>1</v>
      </c>
      <c r="Q19" s="213">
        <v>1</v>
      </c>
      <c r="R19" s="226">
        <v>1</v>
      </c>
      <c r="S19" s="45">
        <v>7</v>
      </c>
      <c r="T19" s="50">
        <v>1</v>
      </c>
      <c r="U19" s="250">
        <v>3</v>
      </c>
      <c r="V19" s="212">
        <v>1</v>
      </c>
      <c r="W19" s="45">
        <v>1</v>
      </c>
      <c r="X19" s="50">
        <v>1</v>
      </c>
      <c r="Y19" s="213">
        <v>1</v>
      </c>
      <c r="Z19" s="143">
        <f t="shared" si="0"/>
        <v>2</v>
      </c>
      <c r="AA19" s="15">
        <f t="shared" si="1"/>
        <v>8</v>
      </c>
      <c r="AB19" s="16">
        <f t="shared" si="2"/>
        <v>5</v>
      </c>
      <c r="AC19" s="17">
        <f t="shared" si="3"/>
        <v>7</v>
      </c>
      <c r="AD19" s="139" t="s">
        <v>101</v>
      </c>
      <c r="AE19" s="153">
        <v>0</v>
      </c>
      <c r="AF19" s="84">
        <v>0</v>
      </c>
      <c r="AG19" s="148">
        <v>0</v>
      </c>
      <c r="AH19" s="154">
        <v>0</v>
      </c>
      <c r="AI19" s="153">
        <v>0</v>
      </c>
      <c r="AJ19" s="84">
        <v>0</v>
      </c>
      <c r="AK19" s="148">
        <v>1</v>
      </c>
      <c r="AL19" s="154">
        <v>2</v>
      </c>
      <c r="AM19" s="162">
        <v>1</v>
      </c>
      <c r="AN19" s="84">
        <v>2</v>
      </c>
      <c r="AO19" s="148">
        <v>1</v>
      </c>
      <c r="AP19" s="168">
        <v>2</v>
      </c>
      <c r="AQ19" s="153">
        <v>0</v>
      </c>
      <c r="AR19" s="84">
        <v>0</v>
      </c>
      <c r="AS19" s="148">
        <v>0</v>
      </c>
      <c r="AT19" s="154">
        <v>0</v>
      </c>
      <c r="AU19" s="162">
        <v>0</v>
      </c>
      <c r="AV19" s="84">
        <v>0</v>
      </c>
      <c r="AW19" s="148">
        <v>0</v>
      </c>
      <c r="AX19" s="154">
        <v>0</v>
      </c>
      <c r="AY19" s="143">
        <f t="shared" si="4"/>
        <v>1</v>
      </c>
      <c r="AZ19" s="15">
        <f t="shared" si="5"/>
        <v>2</v>
      </c>
      <c r="BA19" s="16">
        <f t="shared" si="6"/>
        <v>2</v>
      </c>
      <c r="BB19" s="170">
        <f t="shared" si="7"/>
        <v>4</v>
      </c>
      <c r="BC19" s="287" t="s">
        <v>104</v>
      </c>
      <c r="BD19" s="385"/>
    </row>
    <row r="20" spans="1:56" ht="12.75">
      <c r="A20" s="342">
        <v>9</v>
      </c>
      <c r="B20" s="325" t="s">
        <v>87</v>
      </c>
      <c r="C20" s="325" t="s">
        <v>88</v>
      </c>
      <c r="D20" s="365"/>
      <c r="E20" s="379" t="s">
        <v>91</v>
      </c>
      <c r="F20" s="137">
        <v>0</v>
      </c>
      <c r="G20" s="55">
        <v>0</v>
      </c>
      <c r="H20" s="56">
        <v>0</v>
      </c>
      <c r="I20" s="213">
        <v>0</v>
      </c>
      <c r="J20" s="226">
        <v>0</v>
      </c>
      <c r="K20" s="45">
        <v>0</v>
      </c>
      <c r="L20" s="50">
        <v>1</v>
      </c>
      <c r="M20" s="250">
        <v>2</v>
      </c>
      <c r="N20" s="212">
        <v>1</v>
      </c>
      <c r="O20" s="45">
        <v>4</v>
      </c>
      <c r="P20" s="50">
        <v>1</v>
      </c>
      <c r="Q20" s="213">
        <v>2</v>
      </c>
      <c r="R20" s="226">
        <v>1</v>
      </c>
      <c r="S20" s="45">
        <v>1</v>
      </c>
      <c r="T20" s="50">
        <v>1</v>
      </c>
      <c r="U20" s="250">
        <v>1</v>
      </c>
      <c r="V20" s="212">
        <v>1</v>
      </c>
      <c r="W20" s="45">
        <v>1</v>
      </c>
      <c r="X20" s="50">
        <v>1</v>
      </c>
      <c r="Y20" s="213">
        <v>1</v>
      </c>
      <c r="Z20" s="143">
        <f t="shared" si="0"/>
        <v>3</v>
      </c>
      <c r="AA20" s="15">
        <f t="shared" si="1"/>
        <v>6</v>
      </c>
      <c r="AB20" s="16">
        <f t="shared" si="2"/>
        <v>4</v>
      </c>
      <c r="AC20" s="17">
        <f t="shared" si="3"/>
        <v>6</v>
      </c>
      <c r="AD20" s="139" t="s">
        <v>103</v>
      </c>
      <c r="AE20" s="153">
        <v>0</v>
      </c>
      <c r="AF20" s="84">
        <v>0</v>
      </c>
      <c r="AG20" s="148">
        <v>1</v>
      </c>
      <c r="AH20" s="154">
        <v>1</v>
      </c>
      <c r="AI20" s="153">
        <v>0</v>
      </c>
      <c r="AJ20" s="84">
        <v>0</v>
      </c>
      <c r="AK20" s="148">
        <v>0</v>
      </c>
      <c r="AL20" s="154">
        <v>0</v>
      </c>
      <c r="AM20" s="162">
        <v>0</v>
      </c>
      <c r="AN20" s="84">
        <v>0</v>
      </c>
      <c r="AO20" s="148">
        <v>0</v>
      </c>
      <c r="AP20" s="168">
        <v>0</v>
      </c>
      <c r="AQ20" s="153">
        <v>0</v>
      </c>
      <c r="AR20" s="84">
        <v>0</v>
      </c>
      <c r="AS20" s="148">
        <v>1</v>
      </c>
      <c r="AT20" s="154">
        <v>2</v>
      </c>
      <c r="AU20" s="162">
        <v>0</v>
      </c>
      <c r="AV20" s="84">
        <v>0</v>
      </c>
      <c r="AW20" s="148">
        <v>0</v>
      </c>
      <c r="AX20" s="154">
        <v>0</v>
      </c>
      <c r="AY20" s="143">
        <f t="shared" si="4"/>
        <v>0</v>
      </c>
      <c r="AZ20" s="15">
        <f t="shared" si="5"/>
        <v>0</v>
      </c>
      <c r="BA20" s="16">
        <f t="shared" si="6"/>
        <v>2</v>
      </c>
      <c r="BB20" s="170">
        <f t="shared" si="7"/>
        <v>3</v>
      </c>
      <c r="BC20" s="287" t="s">
        <v>99</v>
      </c>
      <c r="BD20" s="385"/>
    </row>
    <row r="21" spans="1:56" ht="13.5" thickBot="1">
      <c r="A21" s="375">
        <v>10</v>
      </c>
      <c r="B21" s="328" t="s">
        <v>68</v>
      </c>
      <c r="C21" s="328" t="s">
        <v>69</v>
      </c>
      <c r="D21" s="376">
        <v>1989</v>
      </c>
      <c r="E21" s="337" t="s">
        <v>58</v>
      </c>
      <c r="F21" s="277">
        <v>0</v>
      </c>
      <c r="G21" s="70">
        <v>0</v>
      </c>
      <c r="H21" s="71">
        <v>0</v>
      </c>
      <c r="I21" s="278">
        <v>0</v>
      </c>
      <c r="J21" s="273">
        <v>0</v>
      </c>
      <c r="K21" s="74">
        <v>0</v>
      </c>
      <c r="L21" s="75">
        <v>1</v>
      </c>
      <c r="M21" s="241">
        <v>4</v>
      </c>
      <c r="N21" s="281">
        <v>0</v>
      </c>
      <c r="O21" s="74">
        <v>0</v>
      </c>
      <c r="P21" s="75">
        <v>1</v>
      </c>
      <c r="Q21" s="278">
        <v>2</v>
      </c>
      <c r="R21" s="273">
        <v>0</v>
      </c>
      <c r="S21" s="74">
        <v>0</v>
      </c>
      <c r="T21" s="75">
        <v>1</v>
      </c>
      <c r="U21" s="241">
        <v>2</v>
      </c>
      <c r="V21" s="281">
        <v>1</v>
      </c>
      <c r="W21" s="74">
        <v>2</v>
      </c>
      <c r="X21" s="75">
        <v>1</v>
      </c>
      <c r="Y21" s="278">
        <v>1</v>
      </c>
      <c r="Z21" s="144">
        <f t="shared" si="0"/>
        <v>1</v>
      </c>
      <c r="AA21" s="19">
        <f t="shared" si="1"/>
        <v>2</v>
      </c>
      <c r="AB21" s="20">
        <f t="shared" si="2"/>
        <v>4</v>
      </c>
      <c r="AC21" s="21">
        <f t="shared" si="3"/>
        <v>9</v>
      </c>
      <c r="AD21" s="377" t="s">
        <v>104</v>
      </c>
      <c r="AE21" s="155">
        <v>0</v>
      </c>
      <c r="AF21" s="156">
        <v>0</v>
      </c>
      <c r="AG21" s="157">
        <v>0</v>
      </c>
      <c r="AH21" s="158">
        <v>0</v>
      </c>
      <c r="AI21" s="155">
        <v>0</v>
      </c>
      <c r="AJ21" s="156">
        <v>0</v>
      </c>
      <c r="AK21" s="157">
        <v>0</v>
      </c>
      <c r="AL21" s="158">
        <v>0</v>
      </c>
      <c r="AM21" s="163">
        <v>0</v>
      </c>
      <c r="AN21" s="156">
        <v>0</v>
      </c>
      <c r="AO21" s="157">
        <v>0</v>
      </c>
      <c r="AP21" s="169">
        <v>0</v>
      </c>
      <c r="AQ21" s="155">
        <v>0</v>
      </c>
      <c r="AR21" s="156">
        <v>0</v>
      </c>
      <c r="AS21" s="157">
        <v>1</v>
      </c>
      <c r="AT21" s="158">
        <v>2</v>
      </c>
      <c r="AU21" s="163">
        <v>0</v>
      </c>
      <c r="AV21" s="156">
        <v>0</v>
      </c>
      <c r="AW21" s="157">
        <v>0</v>
      </c>
      <c r="AX21" s="158">
        <v>0</v>
      </c>
      <c r="AY21" s="144">
        <f t="shared" si="4"/>
        <v>0</v>
      </c>
      <c r="AZ21" s="19">
        <f t="shared" si="5"/>
        <v>0</v>
      </c>
      <c r="BA21" s="20">
        <f t="shared" si="6"/>
        <v>1</v>
      </c>
      <c r="BB21" s="171">
        <f t="shared" si="7"/>
        <v>2</v>
      </c>
      <c r="BC21" s="458" t="s">
        <v>102</v>
      </c>
      <c r="BD21" s="459">
        <v>56</v>
      </c>
    </row>
    <row r="22" spans="1:56" ht="12.75">
      <c r="A22" s="373">
        <v>11</v>
      </c>
      <c r="B22" s="321" t="s">
        <v>95</v>
      </c>
      <c r="C22" s="321" t="s">
        <v>96</v>
      </c>
      <c r="D22" s="364">
        <v>1989</v>
      </c>
      <c r="E22" s="338" t="s">
        <v>61</v>
      </c>
      <c r="F22" s="137">
        <v>0</v>
      </c>
      <c r="G22" s="55">
        <v>0</v>
      </c>
      <c r="H22" s="56">
        <v>1</v>
      </c>
      <c r="I22" s="213">
        <v>4</v>
      </c>
      <c r="J22" s="226">
        <v>0</v>
      </c>
      <c r="K22" s="45">
        <v>0</v>
      </c>
      <c r="L22" s="50">
        <v>0</v>
      </c>
      <c r="M22" s="250">
        <v>0</v>
      </c>
      <c r="N22" s="212">
        <v>0</v>
      </c>
      <c r="O22" s="45">
        <v>0</v>
      </c>
      <c r="P22" s="50">
        <v>1</v>
      </c>
      <c r="Q22" s="213">
        <v>1</v>
      </c>
      <c r="R22" s="226">
        <v>0</v>
      </c>
      <c r="S22" s="45">
        <v>0</v>
      </c>
      <c r="T22" s="50">
        <v>1</v>
      </c>
      <c r="U22" s="250">
        <v>2</v>
      </c>
      <c r="V22" s="212">
        <v>0</v>
      </c>
      <c r="W22" s="45">
        <v>0</v>
      </c>
      <c r="X22" s="50">
        <v>1</v>
      </c>
      <c r="Y22" s="213">
        <v>1</v>
      </c>
      <c r="Z22" s="218">
        <f t="shared" si="0"/>
        <v>0</v>
      </c>
      <c r="AA22" s="187">
        <f t="shared" si="1"/>
        <v>0</v>
      </c>
      <c r="AB22" s="190">
        <f t="shared" si="2"/>
        <v>4</v>
      </c>
      <c r="AC22" s="374">
        <f t="shared" si="3"/>
        <v>8</v>
      </c>
      <c r="AD22" s="140" t="s">
        <v>105</v>
      </c>
      <c r="AE22" s="450"/>
      <c r="AF22" s="451"/>
      <c r="AG22" s="452"/>
      <c r="AH22" s="453"/>
      <c r="AI22" s="450"/>
      <c r="AJ22" s="451"/>
      <c r="AK22" s="452"/>
      <c r="AL22" s="453"/>
      <c r="AM22" s="454"/>
      <c r="AN22" s="451"/>
      <c r="AO22" s="452"/>
      <c r="AP22" s="455"/>
      <c r="AQ22" s="450"/>
      <c r="AR22" s="451"/>
      <c r="AS22" s="452"/>
      <c r="AT22" s="453"/>
      <c r="AU22" s="454"/>
      <c r="AV22" s="451"/>
      <c r="AW22" s="452"/>
      <c r="AX22" s="453"/>
      <c r="AY22" s="218">
        <f t="shared" si="4"/>
        <v>0</v>
      </c>
      <c r="AZ22" s="187">
        <f t="shared" si="5"/>
        <v>0</v>
      </c>
      <c r="BA22" s="190">
        <f t="shared" si="6"/>
        <v>0</v>
      </c>
      <c r="BB22" s="188">
        <f t="shared" si="7"/>
        <v>0</v>
      </c>
      <c r="BC22" s="456" t="s">
        <v>105</v>
      </c>
      <c r="BD22" s="457">
        <v>50</v>
      </c>
    </row>
    <row r="23" spans="1:56" ht="12.75">
      <c r="A23" s="342">
        <v>12</v>
      </c>
      <c r="B23" s="343" t="s">
        <v>97</v>
      </c>
      <c r="C23" s="343" t="s">
        <v>98</v>
      </c>
      <c r="D23" s="367">
        <v>1988</v>
      </c>
      <c r="E23" s="327" t="s">
        <v>61</v>
      </c>
      <c r="F23" s="138">
        <v>0</v>
      </c>
      <c r="G23" s="64">
        <v>0</v>
      </c>
      <c r="H23" s="65">
        <v>0</v>
      </c>
      <c r="I23" s="203">
        <v>0</v>
      </c>
      <c r="J23" s="225">
        <v>0</v>
      </c>
      <c r="K23" s="53">
        <v>0</v>
      </c>
      <c r="L23" s="46">
        <v>0</v>
      </c>
      <c r="M23" s="239">
        <v>0</v>
      </c>
      <c r="N23" s="209">
        <v>0</v>
      </c>
      <c r="O23" s="68">
        <v>0</v>
      </c>
      <c r="P23" s="69">
        <v>1</v>
      </c>
      <c r="Q23" s="203">
        <v>1</v>
      </c>
      <c r="R23" s="271">
        <v>0</v>
      </c>
      <c r="S23" s="68">
        <v>0</v>
      </c>
      <c r="T23" s="69">
        <v>1</v>
      </c>
      <c r="U23" s="240">
        <v>2</v>
      </c>
      <c r="V23" s="209">
        <v>0</v>
      </c>
      <c r="W23" s="68">
        <v>0</v>
      </c>
      <c r="X23" s="69">
        <v>1</v>
      </c>
      <c r="Y23" s="203">
        <v>1</v>
      </c>
      <c r="Z23" s="143">
        <f t="shared" si="0"/>
        <v>0</v>
      </c>
      <c r="AA23" s="15">
        <f t="shared" si="1"/>
        <v>0</v>
      </c>
      <c r="AB23" s="16">
        <f t="shared" si="2"/>
        <v>3</v>
      </c>
      <c r="AC23" s="17">
        <f t="shared" si="3"/>
        <v>4</v>
      </c>
      <c r="AD23" s="141" t="s">
        <v>110</v>
      </c>
      <c r="AE23" s="153"/>
      <c r="AF23" s="84"/>
      <c r="AG23" s="148"/>
      <c r="AH23" s="154"/>
      <c r="AI23" s="153"/>
      <c r="AJ23" s="84"/>
      <c r="AK23" s="148"/>
      <c r="AL23" s="154"/>
      <c r="AM23" s="162"/>
      <c r="AN23" s="84"/>
      <c r="AO23" s="148"/>
      <c r="AP23" s="168"/>
      <c r="AQ23" s="153"/>
      <c r="AR23" s="84"/>
      <c r="AS23" s="148"/>
      <c r="AT23" s="154"/>
      <c r="AU23" s="162"/>
      <c r="AV23" s="84"/>
      <c r="AW23" s="148"/>
      <c r="AX23" s="154"/>
      <c r="AY23" s="143">
        <f t="shared" si="4"/>
        <v>0</v>
      </c>
      <c r="AZ23" s="15">
        <f t="shared" si="5"/>
        <v>0</v>
      </c>
      <c r="BA23" s="16">
        <f t="shared" si="6"/>
        <v>0</v>
      </c>
      <c r="BB23" s="170">
        <f t="shared" si="7"/>
        <v>0</v>
      </c>
      <c r="BC23" s="287" t="s">
        <v>110</v>
      </c>
      <c r="BD23" s="291">
        <v>44</v>
      </c>
    </row>
    <row r="24" spans="1:56" ht="12.75">
      <c r="A24" s="342">
        <v>13</v>
      </c>
      <c r="B24" s="325" t="s">
        <v>73</v>
      </c>
      <c r="C24" s="325" t="s">
        <v>74</v>
      </c>
      <c r="D24" s="365">
        <v>1990</v>
      </c>
      <c r="E24" s="346" t="s">
        <v>72</v>
      </c>
      <c r="F24" s="137">
        <v>0</v>
      </c>
      <c r="G24" s="55">
        <v>0</v>
      </c>
      <c r="H24" s="56">
        <v>0</v>
      </c>
      <c r="I24" s="213">
        <v>0</v>
      </c>
      <c r="J24" s="225">
        <v>0</v>
      </c>
      <c r="K24" s="53">
        <v>0</v>
      </c>
      <c r="L24" s="46">
        <v>0</v>
      </c>
      <c r="M24" s="239">
        <v>0</v>
      </c>
      <c r="N24" s="212">
        <v>0</v>
      </c>
      <c r="O24" s="45">
        <v>0</v>
      </c>
      <c r="P24" s="50">
        <v>1</v>
      </c>
      <c r="Q24" s="213">
        <v>2</v>
      </c>
      <c r="R24" s="226">
        <v>0</v>
      </c>
      <c r="S24" s="45">
        <v>0</v>
      </c>
      <c r="T24" s="50">
        <v>0</v>
      </c>
      <c r="U24" s="250">
        <v>0</v>
      </c>
      <c r="V24" s="212">
        <v>0</v>
      </c>
      <c r="W24" s="45">
        <v>0</v>
      </c>
      <c r="X24" s="50">
        <v>1</v>
      </c>
      <c r="Y24" s="213">
        <v>1</v>
      </c>
      <c r="Z24" s="143">
        <f t="shared" si="0"/>
        <v>0</v>
      </c>
      <c r="AA24" s="15">
        <f t="shared" si="1"/>
        <v>0</v>
      </c>
      <c r="AB24" s="16">
        <f t="shared" si="2"/>
        <v>2</v>
      </c>
      <c r="AC24" s="17">
        <f t="shared" si="3"/>
        <v>3</v>
      </c>
      <c r="AD24" s="140" t="s">
        <v>111</v>
      </c>
      <c r="AE24" s="153"/>
      <c r="AF24" s="84"/>
      <c r="AG24" s="148"/>
      <c r="AH24" s="154"/>
      <c r="AI24" s="153"/>
      <c r="AJ24" s="84"/>
      <c r="AK24" s="148"/>
      <c r="AL24" s="154"/>
      <c r="AM24" s="162"/>
      <c r="AN24" s="84"/>
      <c r="AO24" s="148"/>
      <c r="AP24" s="168"/>
      <c r="AQ24" s="153"/>
      <c r="AR24" s="84"/>
      <c r="AS24" s="148"/>
      <c r="AT24" s="154"/>
      <c r="AU24" s="162"/>
      <c r="AV24" s="84"/>
      <c r="AW24" s="148"/>
      <c r="AX24" s="154"/>
      <c r="AY24" s="143">
        <f t="shared" si="4"/>
        <v>0</v>
      </c>
      <c r="AZ24" s="15">
        <f t="shared" si="5"/>
        <v>0</v>
      </c>
      <c r="BA24" s="16">
        <f t="shared" si="6"/>
        <v>0</v>
      </c>
      <c r="BB24" s="170">
        <f t="shared" si="7"/>
        <v>0</v>
      </c>
      <c r="BC24" s="287" t="s">
        <v>111</v>
      </c>
      <c r="BD24" s="291">
        <v>39</v>
      </c>
    </row>
    <row r="25" spans="1:56" ht="12.75">
      <c r="A25" s="342">
        <v>14</v>
      </c>
      <c r="B25" s="325" t="s">
        <v>70</v>
      </c>
      <c r="C25" s="325" t="s">
        <v>71</v>
      </c>
      <c r="D25" s="365">
        <v>1991</v>
      </c>
      <c r="E25" s="345" t="s">
        <v>72</v>
      </c>
      <c r="F25" s="137">
        <v>0</v>
      </c>
      <c r="G25" s="55">
        <v>0</v>
      </c>
      <c r="H25" s="56">
        <v>0</v>
      </c>
      <c r="I25" s="213">
        <v>0</v>
      </c>
      <c r="J25" s="225">
        <v>0</v>
      </c>
      <c r="K25" s="53">
        <v>0</v>
      </c>
      <c r="L25" s="46">
        <v>0</v>
      </c>
      <c r="M25" s="239">
        <v>0</v>
      </c>
      <c r="N25" s="212">
        <v>0</v>
      </c>
      <c r="O25" s="45">
        <v>0</v>
      </c>
      <c r="P25" s="50">
        <v>0</v>
      </c>
      <c r="Q25" s="213">
        <v>0</v>
      </c>
      <c r="R25" s="226">
        <v>0</v>
      </c>
      <c r="S25" s="45">
        <v>0</v>
      </c>
      <c r="T25" s="50">
        <v>0</v>
      </c>
      <c r="U25" s="250">
        <v>0</v>
      </c>
      <c r="V25" s="212">
        <v>0</v>
      </c>
      <c r="W25" s="45">
        <v>0</v>
      </c>
      <c r="X25" s="50">
        <v>1</v>
      </c>
      <c r="Y25" s="213">
        <v>1</v>
      </c>
      <c r="Z25" s="143">
        <f t="shared" si="0"/>
        <v>0</v>
      </c>
      <c r="AA25" s="15">
        <f t="shared" si="1"/>
        <v>0</v>
      </c>
      <c r="AB25" s="16">
        <f t="shared" si="2"/>
        <v>1</v>
      </c>
      <c r="AC25" s="17">
        <f t="shared" si="3"/>
        <v>1</v>
      </c>
      <c r="AD25" s="139" t="s">
        <v>112</v>
      </c>
      <c r="AE25" s="153"/>
      <c r="AF25" s="84"/>
      <c r="AG25" s="148"/>
      <c r="AH25" s="154"/>
      <c r="AI25" s="153"/>
      <c r="AJ25" s="84"/>
      <c r="AK25" s="148"/>
      <c r="AL25" s="154"/>
      <c r="AM25" s="162"/>
      <c r="AN25" s="84"/>
      <c r="AO25" s="148"/>
      <c r="AP25" s="168"/>
      <c r="AQ25" s="153"/>
      <c r="AR25" s="84"/>
      <c r="AS25" s="148"/>
      <c r="AT25" s="154"/>
      <c r="AU25" s="162"/>
      <c r="AV25" s="84"/>
      <c r="AW25" s="148"/>
      <c r="AX25" s="154"/>
      <c r="AY25" s="143">
        <f t="shared" si="4"/>
        <v>0</v>
      </c>
      <c r="AZ25" s="15">
        <f t="shared" si="5"/>
        <v>0</v>
      </c>
      <c r="BA25" s="16">
        <f t="shared" si="6"/>
        <v>0</v>
      </c>
      <c r="BB25" s="170">
        <f t="shared" si="7"/>
        <v>0</v>
      </c>
      <c r="BC25" s="287" t="s">
        <v>112</v>
      </c>
      <c r="BD25" s="291">
        <v>35</v>
      </c>
    </row>
    <row r="26" spans="1:56" ht="12.75">
      <c r="A26" s="342">
        <v>15</v>
      </c>
      <c r="B26" s="343"/>
      <c r="C26" s="343"/>
      <c r="D26" s="344"/>
      <c r="E26" s="347"/>
      <c r="F26" s="137"/>
      <c r="G26" s="55"/>
      <c r="H26" s="56"/>
      <c r="I26" s="213"/>
      <c r="J26" s="226"/>
      <c r="K26" s="45"/>
      <c r="L26" s="50"/>
      <c r="M26" s="250"/>
      <c r="N26" s="212"/>
      <c r="O26" s="45"/>
      <c r="P26" s="50"/>
      <c r="Q26" s="213"/>
      <c r="R26" s="226"/>
      <c r="S26" s="45"/>
      <c r="T26" s="50"/>
      <c r="U26" s="250"/>
      <c r="V26" s="212"/>
      <c r="W26" s="45"/>
      <c r="X26" s="50"/>
      <c r="Y26" s="213"/>
      <c r="Z26" s="143">
        <f t="shared" si="0"/>
        <v>0</v>
      </c>
      <c r="AA26" s="15">
        <f t="shared" si="1"/>
        <v>0</v>
      </c>
      <c r="AB26" s="16">
        <f t="shared" si="2"/>
        <v>0</v>
      </c>
      <c r="AC26" s="17">
        <f t="shared" si="3"/>
        <v>0</v>
      </c>
      <c r="AD26" s="139"/>
      <c r="AE26" s="153"/>
      <c r="AF26" s="84"/>
      <c r="AG26" s="148"/>
      <c r="AH26" s="154"/>
      <c r="AI26" s="153"/>
      <c r="AJ26" s="84"/>
      <c r="AK26" s="148"/>
      <c r="AL26" s="154"/>
      <c r="AM26" s="162"/>
      <c r="AN26" s="84"/>
      <c r="AO26" s="148"/>
      <c r="AP26" s="168"/>
      <c r="AQ26" s="153"/>
      <c r="AR26" s="84"/>
      <c r="AS26" s="148"/>
      <c r="AT26" s="154"/>
      <c r="AU26" s="162"/>
      <c r="AV26" s="84"/>
      <c r="AW26" s="148"/>
      <c r="AX26" s="154"/>
      <c r="AY26" s="143">
        <f t="shared" si="4"/>
        <v>0</v>
      </c>
      <c r="AZ26" s="15">
        <f t="shared" si="5"/>
        <v>0</v>
      </c>
      <c r="BA26" s="16">
        <f t="shared" si="6"/>
        <v>0</v>
      </c>
      <c r="BB26" s="170">
        <f t="shared" si="7"/>
        <v>0</v>
      </c>
      <c r="BC26" s="285"/>
      <c r="BD26" s="291"/>
    </row>
    <row r="27" spans="1:56" ht="12.75">
      <c r="A27" s="342">
        <v>16</v>
      </c>
      <c r="B27" s="343"/>
      <c r="C27" s="343"/>
      <c r="D27" s="344"/>
      <c r="E27" s="349"/>
      <c r="F27" s="137"/>
      <c r="G27" s="55"/>
      <c r="H27" s="56"/>
      <c r="I27" s="213"/>
      <c r="J27" s="226"/>
      <c r="K27" s="45"/>
      <c r="L27" s="50"/>
      <c r="M27" s="250"/>
      <c r="N27" s="212"/>
      <c r="O27" s="45"/>
      <c r="P27" s="50"/>
      <c r="Q27" s="213"/>
      <c r="R27" s="226"/>
      <c r="S27" s="45"/>
      <c r="T27" s="50"/>
      <c r="U27" s="250"/>
      <c r="V27" s="212"/>
      <c r="W27" s="45"/>
      <c r="X27" s="50"/>
      <c r="Y27" s="213"/>
      <c r="Z27" s="143">
        <f t="shared" si="0"/>
        <v>0</v>
      </c>
      <c r="AA27" s="15">
        <f t="shared" si="1"/>
        <v>0</v>
      </c>
      <c r="AB27" s="16">
        <f t="shared" si="2"/>
        <v>0</v>
      </c>
      <c r="AC27" s="17">
        <f t="shared" si="3"/>
        <v>0</v>
      </c>
      <c r="AD27" s="139"/>
      <c r="AE27" s="153"/>
      <c r="AF27" s="84"/>
      <c r="AG27" s="148"/>
      <c r="AH27" s="154"/>
      <c r="AI27" s="153"/>
      <c r="AJ27" s="84"/>
      <c r="AK27" s="148"/>
      <c r="AL27" s="154"/>
      <c r="AM27" s="162"/>
      <c r="AN27" s="84"/>
      <c r="AO27" s="148"/>
      <c r="AP27" s="168"/>
      <c r="AQ27" s="153"/>
      <c r="AR27" s="84"/>
      <c r="AS27" s="148"/>
      <c r="AT27" s="154"/>
      <c r="AU27" s="162"/>
      <c r="AV27" s="84"/>
      <c r="AW27" s="148"/>
      <c r="AX27" s="154"/>
      <c r="AY27" s="143">
        <f t="shared" si="4"/>
        <v>0</v>
      </c>
      <c r="AZ27" s="15">
        <f t="shared" si="5"/>
        <v>0</v>
      </c>
      <c r="BA27" s="16">
        <f t="shared" si="6"/>
        <v>0</v>
      </c>
      <c r="BB27" s="170">
        <f t="shared" si="7"/>
        <v>0</v>
      </c>
      <c r="BC27" s="286"/>
      <c r="BD27" s="292"/>
    </row>
    <row r="28" spans="1:56" ht="12.75">
      <c r="A28" s="342">
        <v>17</v>
      </c>
      <c r="B28" s="325"/>
      <c r="C28" s="325"/>
      <c r="D28" s="365"/>
      <c r="E28" s="346"/>
      <c r="F28" s="136"/>
      <c r="G28" s="81"/>
      <c r="H28" s="82"/>
      <c r="I28" s="202"/>
      <c r="J28" s="225"/>
      <c r="K28" s="53"/>
      <c r="L28" s="46"/>
      <c r="M28" s="239"/>
      <c r="N28" s="208"/>
      <c r="O28" s="53"/>
      <c r="P28" s="46"/>
      <c r="Q28" s="202"/>
      <c r="R28" s="225"/>
      <c r="S28" s="53"/>
      <c r="T28" s="46"/>
      <c r="U28" s="239"/>
      <c r="V28" s="208"/>
      <c r="W28" s="53"/>
      <c r="X28" s="46"/>
      <c r="Y28" s="202"/>
      <c r="Z28" s="143">
        <f t="shared" si="0"/>
        <v>0</v>
      </c>
      <c r="AA28" s="15">
        <f t="shared" si="1"/>
        <v>0</v>
      </c>
      <c r="AB28" s="16">
        <f t="shared" si="2"/>
        <v>0</v>
      </c>
      <c r="AC28" s="17">
        <f t="shared" si="3"/>
        <v>0</v>
      </c>
      <c r="AD28" s="139"/>
      <c r="AE28" s="153"/>
      <c r="AF28" s="84"/>
      <c r="AG28" s="148"/>
      <c r="AH28" s="154"/>
      <c r="AI28" s="153"/>
      <c r="AJ28" s="84"/>
      <c r="AK28" s="148"/>
      <c r="AL28" s="154"/>
      <c r="AM28" s="162"/>
      <c r="AN28" s="84"/>
      <c r="AO28" s="148"/>
      <c r="AP28" s="168"/>
      <c r="AQ28" s="153"/>
      <c r="AR28" s="84"/>
      <c r="AS28" s="148"/>
      <c r="AT28" s="154"/>
      <c r="AU28" s="162"/>
      <c r="AV28" s="84"/>
      <c r="AW28" s="148"/>
      <c r="AX28" s="154"/>
      <c r="AY28" s="143">
        <f t="shared" si="4"/>
        <v>0</v>
      </c>
      <c r="AZ28" s="15">
        <f t="shared" si="5"/>
        <v>0</v>
      </c>
      <c r="BA28" s="16">
        <f t="shared" si="6"/>
        <v>0</v>
      </c>
      <c r="BB28" s="170">
        <f t="shared" si="7"/>
        <v>0</v>
      </c>
      <c r="BC28" s="286"/>
      <c r="BD28" s="292"/>
    </row>
    <row r="29" spans="1:56" ht="12.75">
      <c r="A29" s="342">
        <v>18</v>
      </c>
      <c r="B29" s="343"/>
      <c r="C29" s="343"/>
      <c r="D29" s="344"/>
      <c r="E29" s="349"/>
      <c r="F29" s="138"/>
      <c r="G29" s="64"/>
      <c r="H29" s="65"/>
      <c r="I29" s="203"/>
      <c r="J29" s="271"/>
      <c r="K29" s="68"/>
      <c r="L29" s="69"/>
      <c r="M29" s="240"/>
      <c r="N29" s="209"/>
      <c r="O29" s="68"/>
      <c r="P29" s="69"/>
      <c r="Q29" s="203"/>
      <c r="R29" s="271"/>
      <c r="S29" s="68"/>
      <c r="T29" s="69"/>
      <c r="U29" s="240"/>
      <c r="V29" s="209"/>
      <c r="W29" s="68"/>
      <c r="X29" s="69"/>
      <c r="Y29" s="203"/>
      <c r="Z29" s="143">
        <f t="shared" si="0"/>
        <v>0</v>
      </c>
      <c r="AA29" s="15">
        <f t="shared" si="1"/>
        <v>0</v>
      </c>
      <c r="AB29" s="16">
        <f t="shared" si="2"/>
        <v>0</v>
      </c>
      <c r="AC29" s="17">
        <f t="shared" si="3"/>
        <v>0</v>
      </c>
      <c r="AD29" s="141"/>
      <c r="AE29" s="153"/>
      <c r="AF29" s="84"/>
      <c r="AG29" s="148"/>
      <c r="AH29" s="154"/>
      <c r="AI29" s="153"/>
      <c r="AJ29" s="84"/>
      <c r="AK29" s="148"/>
      <c r="AL29" s="154"/>
      <c r="AM29" s="162"/>
      <c r="AN29" s="84"/>
      <c r="AO29" s="148"/>
      <c r="AP29" s="168"/>
      <c r="AQ29" s="153"/>
      <c r="AR29" s="84"/>
      <c r="AS29" s="148"/>
      <c r="AT29" s="154"/>
      <c r="AU29" s="162"/>
      <c r="AV29" s="84"/>
      <c r="AW29" s="148"/>
      <c r="AX29" s="154"/>
      <c r="AY29" s="143">
        <f t="shared" si="4"/>
        <v>0</v>
      </c>
      <c r="AZ29" s="15">
        <f t="shared" si="5"/>
        <v>0</v>
      </c>
      <c r="BA29" s="16">
        <f t="shared" si="6"/>
        <v>0</v>
      </c>
      <c r="BB29" s="170">
        <f t="shared" si="7"/>
        <v>0</v>
      </c>
      <c r="BC29" s="287"/>
      <c r="BD29" s="291"/>
    </row>
    <row r="30" spans="1:56" ht="12.75">
      <c r="A30" s="342">
        <v>19</v>
      </c>
      <c r="B30" s="343"/>
      <c r="C30" s="343"/>
      <c r="D30" s="344"/>
      <c r="E30" s="348"/>
      <c r="F30" s="137"/>
      <c r="G30" s="55"/>
      <c r="H30" s="56"/>
      <c r="I30" s="213"/>
      <c r="J30" s="226"/>
      <c r="K30" s="45"/>
      <c r="L30" s="50"/>
      <c r="M30" s="250"/>
      <c r="N30" s="212"/>
      <c r="O30" s="45"/>
      <c r="P30" s="50"/>
      <c r="Q30" s="213"/>
      <c r="R30" s="226"/>
      <c r="S30" s="45"/>
      <c r="T30" s="50"/>
      <c r="U30" s="250"/>
      <c r="V30" s="212"/>
      <c r="W30" s="45"/>
      <c r="X30" s="50"/>
      <c r="Y30" s="213"/>
      <c r="Z30" s="143">
        <f t="shared" si="0"/>
        <v>0</v>
      </c>
      <c r="AA30" s="15">
        <f t="shared" si="1"/>
        <v>0</v>
      </c>
      <c r="AB30" s="16">
        <f t="shared" si="2"/>
        <v>0</v>
      </c>
      <c r="AC30" s="17">
        <f t="shared" si="3"/>
        <v>0</v>
      </c>
      <c r="AD30" s="140"/>
      <c r="AE30" s="153"/>
      <c r="AF30" s="84"/>
      <c r="AG30" s="148"/>
      <c r="AH30" s="154"/>
      <c r="AI30" s="153"/>
      <c r="AJ30" s="84"/>
      <c r="AK30" s="148"/>
      <c r="AL30" s="154"/>
      <c r="AM30" s="162"/>
      <c r="AN30" s="84"/>
      <c r="AO30" s="148"/>
      <c r="AP30" s="168"/>
      <c r="AQ30" s="153"/>
      <c r="AR30" s="84"/>
      <c r="AS30" s="148"/>
      <c r="AT30" s="154"/>
      <c r="AU30" s="162"/>
      <c r="AV30" s="84"/>
      <c r="AW30" s="148"/>
      <c r="AX30" s="154"/>
      <c r="AY30" s="143">
        <f t="shared" si="4"/>
        <v>0</v>
      </c>
      <c r="AZ30" s="15">
        <f t="shared" si="5"/>
        <v>0</v>
      </c>
      <c r="BA30" s="16">
        <f t="shared" si="6"/>
        <v>0</v>
      </c>
      <c r="BB30" s="170">
        <f t="shared" si="7"/>
        <v>0</v>
      </c>
      <c r="BC30" s="287"/>
      <c r="BD30" s="291"/>
    </row>
    <row r="31" spans="1:56" ht="12.75">
      <c r="A31" s="342">
        <v>20</v>
      </c>
      <c r="B31" s="325"/>
      <c r="C31" s="325"/>
      <c r="D31" s="326"/>
      <c r="E31" s="346"/>
      <c r="F31" s="275"/>
      <c r="G31" s="259"/>
      <c r="H31" s="260"/>
      <c r="I31" s="276"/>
      <c r="J31" s="272"/>
      <c r="K31" s="261"/>
      <c r="L31" s="262"/>
      <c r="M31" s="279"/>
      <c r="N31" s="280"/>
      <c r="O31" s="261"/>
      <c r="P31" s="262"/>
      <c r="Q31" s="276"/>
      <c r="R31" s="272"/>
      <c r="S31" s="261"/>
      <c r="T31" s="262"/>
      <c r="U31" s="279"/>
      <c r="V31" s="280"/>
      <c r="W31" s="261"/>
      <c r="X31" s="262"/>
      <c r="Y31" s="276"/>
      <c r="Z31" s="143">
        <f t="shared" si="0"/>
        <v>0</v>
      </c>
      <c r="AA31" s="15">
        <f t="shared" si="1"/>
        <v>0</v>
      </c>
      <c r="AB31" s="16">
        <f t="shared" si="2"/>
        <v>0</v>
      </c>
      <c r="AC31" s="17">
        <f t="shared" si="3"/>
        <v>0</v>
      </c>
      <c r="AD31" s="139"/>
      <c r="AE31" s="153"/>
      <c r="AF31" s="84"/>
      <c r="AG31" s="148"/>
      <c r="AH31" s="154"/>
      <c r="AI31" s="153"/>
      <c r="AJ31" s="84"/>
      <c r="AK31" s="148"/>
      <c r="AL31" s="154"/>
      <c r="AM31" s="162"/>
      <c r="AN31" s="84"/>
      <c r="AO31" s="148"/>
      <c r="AP31" s="168"/>
      <c r="AQ31" s="153"/>
      <c r="AR31" s="84"/>
      <c r="AS31" s="148"/>
      <c r="AT31" s="154"/>
      <c r="AU31" s="162"/>
      <c r="AV31" s="84"/>
      <c r="AW31" s="148"/>
      <c r="AX31" s="154"/>
      <c r="AY31" s="143">
        <f t="shared" si="4"/>
        <v>0</v>
      </c>
      <c r="AZ31" s="15">
        <f t="shared" si="5"/>
        <v>0</v>
      </c>
      <c r="BA31" s="16">
        <f t="shared" si="6"/>
        <v>0</v>
      </c>
      <c r="BB31" s="170">
        <f t="shared" si="7"/>
        <v>0</v>
      </c>
      <c r="BC31" s="287"/>
      <c r="BD31" s="293"/>
    </row>
    <row r="32" spans="1:56" ht="12.75">
      <c r="A32" s="339">
        <v>21</v>
      </c>
      <c r="B32" s="340"/>
      <c r="C32" s="340"/>
      <c r="D32" s="341"/>
      <c r="E32" s="334"/>
      <c r="F32" s="206"/>
      <c r="G32" s="84"/>
      <c r="H32" s="148"/>
      <c r="I32" s="154"/>
      <c r="J32" s="162"/>
      <c r="K32" s="84"/>
      <c r="L32" s="148"/>
      <c r="M32" s="168"/>
      <c r="N32" s="153"/>
      <c r="O32" s="84"/>
      <c r="P32" s="148"/>
      <c r="Q32" s="154"/>
      <c r="R32" s="162"/>
      <c r="S32" s="84"/>
      <c r="T32" s="148"/>
      <c r="U32" s="168"/>
      <c r="V32" s="153"/>
      <c r="W32" s="84"/>
      <c r="X32" s="148"/>
      <c r="Y32" s="154"/>
      <c r="Z32" s="143">
        <f aca="true" t="shared" si="8" ref="Z32:AC33">F32+J32+N32+R32+V32</f>
        <v>0</v>
      </c>
      <c r="AA32" s="15">
        <f t="shared" si="8"/>
        <v>0</v>
      </c>
      <c r="AB32" s="16">
        <f t="shared" si="8"/>
        <v>0</v>
      </c>
      <c r="AC32" s="17">
        <f t="shared" si="8"/>
        <v>0</v>
      </c>
      <c r="AD32" s="263"/>
      <c r="AE32" s="264"/>
      <c r="AF32" s="265"/>
      <c r="AG32" s="266"/>
      <c r="AH32" s="267"/>
      <c r="AI32" s="264"/>
      <c r="AJ32" s="265"/>
      <c r="AK32" s="266"/>
      <c r="AL32" s="267"/>
      <c r="AM32" s="268"/>
      <c r="AN32" s="265"/>
      <c r="AO32" s="266"/>
      <c r="AP32" s="269"/>
      <c r="AQ32" s="264"/>
      <c r="AR32" s="265"/>
      <c r="AS32" s="266"/>
      <c r="AT32" s="267"/>
      <c r="AU32" s="268"/>
      <c r="AV32" s="265"/>
      <c r="AW32" s="266"/>
      <c r="AX32" s="267"/>
      <c r="AY32" s="143">
        <f aca="true" t="shared" si="9" ref="AY32:BB33">AE32+AI32+AM32+AQ32+AU32</f>
        <v>0</v>
      </c>
      <c r="AZ32" s="15">
        <f t="shared" si="9"/>
        <v>0</v>
      </c>
      <c r="BA32" s="16">
        <f t="shared" si="9"/>
        <v>0</v>
      </c>
      <c r="BB32" s="170">
        <f t="shared" si="9"/>
        <v>0</v>
      </c>
      <c r="BC32" s="282"/>
      <c r="BD32" s="294"/>
    </row>
    <row r="33" spans="1:56" ht="12.75">
      <c r="A33" s="331">
        <v>22</v>
      </c>
      <c r="B33" s="332"/>
      <c r="C33" s="332"/>
      <c r="D33" s="333"/>
      <c r="E33" s="334"/>
      <c r="F33" s="206"/>
      <c r="G33" s="84"/>
      <c r="H33" s="148"/>
      <c r="I33" s="154"/>
      <c r="J33" s="162"/>
      <c r="K33" s="84"/>
      <c r="L33" s="148"/>
      <c r="M33" s="168"/>
      <c r="N33" s="153"/>
      <c r="O33" s="84"/>
      <c r="P33" s="148"/>
      <c r="Q33" s="154"/>
      <c r="R33" s="162"/>
      <c r="S33" s="84"/>
      <c r="T33" s="148"/>
      <c r="U33" s="168"/>
      <c r="V33" s="153"/>
      <c r="W33" s="84"/>
      <c r="X33" s="148"/>
      <c r="Y33" s="154"/>
      <c r="Z33" s="143">
        <f t="shared" si="8"/>
        <v>0</v>
      </c>
      <c r="AA33" s="15">
        <f t="shared" si="8"/>
        <v>0</v>
      </c>
      <c r="AB33" s="16">
        <f t="shared" si="8"/>
        <v>0</v>
      </c>
      <c r="AC33" s="17">
        <f t="shared" si="8"/>
        <v>0</v>
      </c>
      <c r="AD33" s="263"/>
      <c r="AE33" s="264"/>
      <c r="AF33" s="265"/>
      <c r="AG33" s="266"/>
      <c r="AH33" s="267"/>
      <c r="AI33" s="264"/>
      <c r="AJ33" s="265"/>
      <c r="AK33" s="266"/>
      <c r="AL33" s="267"/>
      <c r="AM33" s="268"/>
      <c r="AN33" s="265"/>
      <c r="AO33" s="266"/>
      <c r="AP33" s="269"/>
      <c r="AQ33" s="264"/>
      <c r="AR33" s="265"/>
      <c r="AS33" s="266"/>
      <c r="AT33" s="267"/>
      <c r="AU33" s="268"/>
      <c r="AV33" s="265"/>
      <c r="AW33" s="266"/>
      <c r="AX33" s="267"/>
      <c r="AY33" s="143">
        <f t="shared" si="9"/>
        <v>0</v>
      </c>
      <c r="AZ33" s="15">
        <f t="shared" si="9"/>
        <v>0</v>
      </c>
      <c r="BA33" s="16">
        <f t="shared" si="9"/>
        <v>0</v>
      </c>
      <c r="BB33" s="170">
        <f t="shared" si="9"/>
        <v>0</v>
      </c>
      <c r="BC33" s="282"/>
      <c r="BD33" s="293"/>
    </row>
    <row r="34" spans="1:56" ht="13.5" thickBot="1">
      <c r="A34" s="335">
        <v>23</v>
      </c>
      <c r="B34" s="328"/>
      <c r="C34" s="328"/>
      <c r="D34" s="329"/>
      <c r="E34" s="330"/>
      <c r="F34" s="277"/>
      <c r="G34" s="70"/>
      <c r="H34" s="71"/>
      <c r="I34" s="278"/>
      <c r="J34" s="273"/>
      <c r="K34" s="74"/>
      <c r="L34" s="71"/>
      <c r="M34" s="241"/>
      <c r="N34" s="281"/>
      <c r="O34" s="74"/>
      <c r="P34" s="71"/>
      <c r="Q34" s="278"/>
      <c r="R34" s="273"/>
      <c r="S34" s="74"/>
      <c r="T34" s="71"/>
      <c r="U34" s="241"/>
      <c r="V34" s="281"/>
      <c r="W34" s="74"/>
      <c r="X34" s="75"/>
      <c r="Y34" s="278"/>
      <c r="Z34" s="144">
        <f t="shared" si="0"/>
        <v>0</v>
      </c>
      <c r="AA34" s="19">
        <f t="shared" si="1"/>
        <v>0</v>
      </c>
      <c r="AB34" s="20">
        <f t="shared" si="2"/>
        <v>0</v>
      </c>
      <c r="AC34" s="21">
        <f t="shared" si="3"/>
        <v>0</v>
      </c>
      <c r="AD34" s="142"/>
      <c r="AE34" s="155"/>
      <c r="AF34" s="156"/>
      <c r="AG34" s="157"/>
      <c r="AH34" s="158"/>
      <c r="AI34" s="155"/>
      <c r="AJ34" s="156"/>
      <c r="AK34" s="157"/>
      <c r="AL34" s="158"/>
      <c r="AM34" s="163"/>
      <c r="AN34" s="156"/>
      <c r="AO34" s="157"/>
      <c r="AP34" s="169"/>
      <c r="AQ34" s="155"/>
      <c r="AR34" s="156"/>
      <c r="AS34" s="157"/>
      <c r="AT34" s="158"/>
      <c r="AU34" s="163"/>
      <c r="AV34" s="156"/>
      <c r="AW34" s="157"/>
      <c r="AX34" s="158"/>
      <c r="AY34" s="144">
        <f t="shared" si="4"/>
        <v>0</v>
      </c>
      <c r="AZ34" s="19">
        <f t="shared" si="5"/>
        <v>0</v>
      </c>
      <c r="BA34" s="20">
        <f t="shared" si="6"/>
        <v>0</v>
      </c>
      <c r="BB34" s="171">
        <f t="shared" si="7"/>
        <v>0</v>
      </c>
      <c r="BC34" s="288"/>
      <c r="BD34" s="295"/>
    </row>
    <row r="35" spans="1:56" ht="11.25">
      <c r="A35" s="23"/>
      <c r="B35" s="23"/>
      <c r="C35" s="23"/>
      <c r="D35" s="28"/>
      <c r="E35" s="28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85"/>
    </row>
    <row r="36" spans="1:56" ht="11.25">
      <c r="A36" s="23"/>
      <c r="B36" s="23"/>
      <c r="C36" s="23"/>
      <c r="D36" s="28"/>
      <c r="E36" s="28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85"/>
    </row>
    <row r="37" spans="1:56" ht="13.5" thickBot="1">
      <c r="A37" s="23"/>
      <c r="B37" s="31"/>
      <c r="C37" s="31"/>
      <c r="D37" s="28"/>
      <c r="E37" s="28"/>
      <c r="F37" s="32" t="s">
        <v>23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  <c r="AE37" s="32" t="s">
        <v>24</v>
      </c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23"/>
      <c r="BD37" s="23"/>
    </row>
    <row r="38" spans="1:56" ht="13.5" customHeight="1" thickBot="1">
      <c r="A38" s="23"/>
      <c r="B38" s="258" t="str">
        <f>CONCATENATE($C$4," pogrupis")</f>
        <v>A pogrupis</v>
      </c>
      <c r="C38" s="76"/>
      <c r="D38" s="104"/>
      <c r="E38" s="28"/>
      <c r="F38" s="481" t="s">
        <v>25</v>
      </c>
      <c r="G38" s="482"/>
      <c r="H38" s="482"/>
      <c r="I38" s="483"/>
      <c r="J38" s="473" t="s">
        <v>26</v>
      </c>
      <c r="K38" s="474"/>
      <c r="L38" s="474"/>
      <c r="M38" s="475"/>
      <c r="N38" s="473" t="s">
        <v>10</v>
      </c>
      <c r="O38" s="474"/>
      <c r="P38" s="474"/>
      <c r="Q38" s="475"/>
      <c r="R38" s="473" t="s">
        <v>47</v>
      </c>
      <c r="S38" s="474"/>
      <c r="T38" s="474"/>
      <c r="U38" s="475"/>
      <c r="V38" s="473" t="s">
        <v>48</v>
      </c>
      <c r="W38" s="474"/>
      <c r="X38" s="474"/>
      <c r="Y38" s="475"/>
      <c r="Z38" s="476" t="s">
        <v>13</v>
      </c>
      <c r="AA38" s="477"/>
      <c r="AB38" s="477"/>
      <c r="AC38" s="478"/>
      <c r="AD38" s="126"/>
      <c r="AE38" s="473" t="s">
        <v>27</v>
      </c>
      <c r="AF38" s="474"/>
      <c r="AG38" s="474"/>
      <c r="AH38" s="475"/>
      <c r="AI38" s="473" t="s">
        <v>28</v>
      </c>
      <c r="AJ38" s="474"/>
      <c r="AK38" s="474"/>
      <c r="AL38" s="475"/>
      <c r="AM38" s="473" t="s">
        <v>10</v>
      </c>
      <c r="AN38" s="474"/>
      <c r="AO38" s="474"/>
      <c r="AP38" s="475"/>
      <c r="AQ38" s="473" t="s">
        <v>47</v>
      </c>
      <c r="AR38" s="474"/>
      <c r="AS38" s="474"/>
      <c r="AT38" s="475"/>
      <c r="AU38" s="473" t="s">
        <v>48</v>
      </c>
      <c r="AV38" s="474"/>
      <c r="AW38" s="474"/>
      <c r="AX38" s="475"/>
      <c r="AY38" s="476" t="s">
        <v>13</v>
      </c>
      <c r="AZ38" s="477"/>
      <c r="BA38" s="477"/>
      <c r="BB38" s="479"/>
      <c r="BC38" s="23"/>
      <c r="BD38" s="23"/>
    </row>
    <row r="39" spans="1:56" ht="12" thickBot="1">
      <c r="A39" s="133" t="s">
        <v>29</v>
      </c>
      <c r="B39" s="134" t="s">
        <v>30</v>
      </c>
      <c r="C39" s="135" t="s">
        <v>16</v>
      </c>
      <c r="D39" s="135" t="s">
        <v>50</v>
      </c>
      <c r="E39" s="135" t="s">
        <v>49</v>
      </c>
      <c r="F39" s="164" t="s">
        <v>17</v>
      </c>
      <c r="G39" s="145" t="s">
        <v>19</v>
      </c>
      <c r="H39" s="146" t="s">
        <v>18</v>
      </c>
      <c r="I39" s="165" t="s">
        <v>19</v>
      </c>
      <c r="J39" s="201" t="s">
        <v>17</v>
      </c>
      <c r="K39" s="128" t="s">
        <v>19</v>
      </c>
      <c r="L39" s="129" t="s">
        <v>18</v>
      </c>
      <c r="M39" s="132" t="s">
        <v>19</v>
      </c>
      <c r="N39" s="201" t="s">
        <v>17</v>
      </c>
      <c r="O39" s="128" t="s">
        <v>19</v>
      </c>
      <c r="P39" s="129" t="s">
        <v>18</v>
      </c>
      <c r="Q39" s="132" t="s">
        <v>19</v>
      </c>
      <c r="R39" s="201" t="s">
        <v>17</v>
      </c>
      <c r="S39" s="128" t="s">
        <v>19</v>
      </c>
      <c r="T39" s="129" t="s">
        <v>18</v>
      </c>
      <c r="U39" s="132" t="s">
        <v>19</v>
      </c>
      <c r="V39" s="201" t="s">
        <v>17</v>
      </c>
      <c r="W39" s="128" t="s">
        <v>19</v>
      </c>
      <c r="X39" s="129" t="s">
        <v>18</v>
      </c>
      <c r="Y39" s="132" t="s">
        <v>19</v>
      </c>
      <c r="Z39" s="127" t="s">
        <v>17</v>
      </c>
      <c r="AA39" s="128" t="s">
        <v>19</v>
      </c>
      <c r="AB39" s="129" t="s">
        <v>18</v>
      </c>
      <c r="AC39" s="130" t="s">
        <v>19</v>
      </c>
      <c r="AD39" s="189" t="s">
        <v>31</v>
      </c>
      <c r="AE39" s="195" t="s">
        <v>17</v>
      </c>
      <c r="AF39" s="191" t="s">
        <v>19</v>
      </c>
      <c r="AG39" s="196" t="s">
        <v>18</v>
      </c>
      <c r="AH39" s="194" t="s">
        <v>19</v>
      </c>
      <c r="AI39" s="195" t="s">
        <v>17</v>
      </c>
      <c r="AJ39" s="191" t="s">
        <v>19</v>
      </c>
      <c r="AK39" s="196" t="s">
        <v>18</v>
      </c>
      <c r="AL39" s="194" t="s">
        <v>19</v>
      </c>
      <c r="AM39" s="195" t="s">
        <v>17</v>
      </c>
      <c r="AN39" s="191" t="s">
        <v>19</v>
      </c>
      <c r="AO39" s="196" t="s">
        <v>18</v>
      </c>
      <c r="AP39" s="194" t="s">
        <v>19</v>
      </c>
      <c r="AQ39" s="195" t="s">
        <v>17</v>
      </c>
      <c r="AR39" s="191" t="s">
        <v>19</v>
      </c>
      <c r="AS39" s="196" t="s">
        <v>18</v>
      </c>
      <c r="AT39" s="194" t="s">
        <v>19</v>
      </c>
      <c r="AU39" s="195" t="s">
        <v>17</v>
      </c>
      <c r="AV39" s="191" t="s">
        <v>19</v>
      </c>
      <c r="AW39" s="196" t="s">
        <v>18</v>
      </c>
      <c r="AX39" s="194" t="s">
        <v>19</v>
      </c>
      <c r="AY39" s="192" t="s">
        <v>32</v>
      </c>
      <c r="AZ39" s="191" t="s">
        <v>33</v>
      </c>
      <c r="BA39" s="192" t="s">
        <v>34</v>
      </c>
      <c r="BB39" s="194" t="s">
        <v>35</v>
      </c>
      <c r="BC39" s="186" t="s">
        <v>36</v>
      </c>
      <c r="BD39" s="193" t="s">
        <v>37</v>
      </c>
    </row>
    <row r="40" spans="1:56" ht="12.75">
      <c r="A40" s="136">
        <v>1</v>
      </c>
      <c r="B40" s="48" t="s">
        <v>89</v>
      </c>
      <c r="C40" s="91" t="s">
        <v>90</v>
      </c>
      <c r="D40" s="368">
        <v>1992</v>
      </c>
      <c r="E40" s="380" t="s">
        <v>92</v>
      </c>
      <c r="F40" s="360">
        <v>0</v>
      </c>
      <c r="G40" s="361">
        <v>0</v>
      </c>
      <c r="H40" s="362">
        <v>1</v>
      </c>
      <c r="I40" s="363">
        <v>4</v>
      </c>
      <c r="J40" s="208">
        <v>0</v>
      </c>
      <c r="K40" s="40">
        <v>0</v>
      </c>
      <c r="L40" s="46">
        <v>1</v>
      </c>
      <c r="M40" s="202">
        <v>1</v>
      </c>
      <c r="N40" s="208">
        <v>1</v>
      </c>
      <c r="O40" s="40">
        <v>1</v>
      </c>
      <c r="P40" s="46">
        <v>1</v>
      </c>
      <c r="Q40" s="202">
        <v>1</v>
      </c>
      <c r="R40" s="208">
        <v>1</v>
      </c>
      <c r="S40" s="40">
        <v>1</v>
      </c>
      <c r="T40" s="46">
        <v>1</v>
      </c>
      <c r="U40" s="202">
        <v>1</v>
      </c>
      <c r="V40" s="208">
        <v>1</v>
      </c>
      <c r="W40" s="40">
        <v>1</v>
      </c>
      <c r="X40" s="46">
        <v>1</v>
      </c>
      <c r="Y40" s="202">
        <v>1</v>
      </c>
      <c r="Z40" s="143">
        <f aca="true" t="shared" si="10" ref="Z40:Z56">F40+J40+N40+R40+V40</f>
        <v>3</v>
      </c>
      <c r="AA40" s="15">
        <f aca="true" t="shared" si="11" ref="AA40:AA56">G40+K40+O40+S40+W40</f>
        <v>3</v>
      </c>
      <c r="AB40" s="16">
        <f aca="true" t="shared" si="12" ref="AB40:AB56">H40+L40+P40+T40+X40</f>
        <v>5</v>
      </c>
      <c r="AC40" s="17">
        <f aca="true" t="shared" si="13" ref="AC40:AC56">I40+M40+Q40+U40+Y40</f>
        <v>8</v>
      </c>
      <c r="AD40" s="140" t="s">
        <v>106</v>
      </c>
      <c r="AE40" s="212">
        <v>0</v>
      </c>
      <c r="AF40" s="45">
        <v>0</v>
      </c>
      <c r="AG40" s="50">
        <v>0</v>
      </c>
      <c r="AH40" s="213">
        <v>0</v>
      </c>
      <c r="AI40" s="212">
        <v>0</v>
      </c>
      <c r="AJ40" s="45">
        <v>0</v>
      </c>
      <c r="AK40" s="50">
        <v>1</v>
      </c>
      <c r="AL40" s="213">
        <v>3</v>
      </c>
      <c r="AM40" s="212">
        <v>1</v>
      </c>
      <c r="AN40" s="45">
        <v>1</v>
      </c>
      <c r="AO40" s="50">
        <v>1</v>
      </c>
      <c r="AP40" s="213">
        <v>1</v>
      </c>
      <c r="AQ40" s="212">
        <v>1</v>
      </c>
      <c r="AR40" s="45">
        <v>1</v>
      </c>
      <c r="AS40" s="50">
        <v>1</v>
      </c>
      <c r="AT40" s="213">
        <v>1</v>
      </c>
      <c r="AU40" s="212">
        <v>1</v>
      </c>
      <c r="AV40" s="45">
        <v>1</v>
      </c>
      <c r="AW40" s="50">
        <v>1</v>
      </c>
      <c r="AX40" s="213">
        <v>1</v>
      </c>
      <c r="AY40" s="218">
        <f aca="true" t="shared" si="14" ref="AY40:AY56">AE40+AI40+AM40+AQ40+AU40</f>
        <v>3</v>
      </c>
      <c r="AZ40" s="187">
        <f aca="true" t="shared" si="15" ref="AZ40:AZ56">AF40+AJ40+AN40+AR40+AV40</f>
        <v>3</v>
      </c>
      <c r="BA40" s="190">
        <f aca="true" t="shared" si="16" ref="BA40:BA56">AG40+AK40+AO40+AS40+AW40</f>
        <v>4</v>
      </c>
      <c r="BB40" s="188">
        <f aca="true" t="shared" si="17" ref="BB40:BB56">AH40+AL40+AP40+AT40+AX40</f>
        <v>6</v>
      </c>
      <c r="BC40" s="182" t="s">
        <v>106</v>
      </c>
      <c r="BD40" s="382"/>
    </row>
    <row r="41" spans="1:56" ht="12.75">
      <c r="A41" s="137">
        <v>2</v>
      </c>
      <c r="B41" s="315" t="s">
        <v>77</v>
      </c>
      <c r="C41" s="316" t="s">
        <v>78</v>
      </c>
      <c r="D41" s="369"/>
      <c r="E41" s="381" t="s">
        <v>92</v>
      </c>
      <c r="F41" s="136">
        <v>0</v>
      </c>
      <c r="G41" s="81">
        <v>0</v>
      </c>
      <c r="H41" s="82">
        <v>0</v>
      </c>
      <c r="I41" s="202">
        <v>0</v>
      </c>
      <c r="J41" s="208">
        <v>0</v>
      </c>
      <c r="K41" s="53">
        <v>0</v>
      </c>
      <c r="L41" s="46">
        <v>0</v>
      </c>
      <c r="M41" s="202">
        <v>0</v>
      </c>
      <c r="N41" s="208">
        <v>1</v>
      </c>
      <c r="O41" s="53">
        <v>3</v>
      </c>
      <c r="P41" s="46">
        <v>1</v>
      </c>
      <c r="Q41" s="202">
        <v>1</v>
      </c>
      <c r="R41" s="208">
        <v>1</v>
      </c>
      <c r="S41" s="53">
        <v>2</v>
      </c>
      <c r="T41" s="46">
        <v>1</v>
      </c>
      <c r="U41" s="202">
        <v>1</v>
      </c>
      <c r="V41" s="208">
        <v>1</v>
      </c>
      <c r="W41" s="53">
        <v>1</v>
      </c>
      <c r="X41" s="46">
        <v>1</v>
      </c>
      <c r="Y41" s="202">
        <v>1</v>
      </c>
      <c r="Z41" s="143">
        <f t="shared" si="10"/>
        <v>3</v>
      </c>
      <c r="AA41" s="15">
        <f t="shared" si="11"/>
        <v>6</v>
      </c>
      <c r="AB41" s="16">
        <f t="shared" si="12"/>
        <v>3</v>
      </c>
      <c r="AC41" s="17">
        <f t="shared" si="13"/>
        <v>3</v>
      </c>
      <c r="AD41" s="139" t="s">
        <v>107</v>
      </c>
      <c r="AE41" s="208">
        <v>0</v>
      </c>
      <c r="AF41" s="53">
        <v>0</v>
      </c>
      <c r="AG41" s="46">
        <v>1</v>
      </c>
      <c r="AH41" s="202">
        <v>1</v>
      </c>
      <c r="AI41" s="208">
        <v>0</v>
      </c>
      <c r="AJ41" s="53">
        <v>0</v>
      </c>
      <c r="AK41" s="46">
        <v>1</v>
      </c>
      <c r="AL41" s="202">
        <v>2</v>
      </c>
      <c r="AM41" s="208">
        <v>1</v>
      </c>
      <c r="AN41" s="53">
        <v>1</v>
      </c>
      <c r="AO41" s="46">
        <v>1</v>
      </c>
      <c r="AP41" s="202">
        <v>1</v>
      </c>
      <c r="AQ41" s="208">
        <v>1</v>
      </c>
      <c r="AR41" s="53">
        <v>1</v>
      </c>
      <c r="AS41" s="46">
        <v>1</v>
      </c>
      <c r="AT41" s="202">
        <v>1</v>
      </c>
      <c r="AU41" s="208">
        <v>0</v>
      </c>
      <c r="AV41" s="53">
        <v>0</v>
      </c>
      <c r="AW41" s="46">
        <v>0</v>
      </c>
      <c r="AX41" s="202">
        <v>0</v>
      </c>
      <c r="AY41" s="143">
        <f t="shared" si="14"/>
        <v>2</v>
      </c>
      <c r="AZ41" s="15">
        <f t="shared" si="15"/>
        <v>2</v>
      </c>
      <c r="BA41" s="16">
        <f t="shared" si="16"/>
        <v>4</v>
      </c>
      <c r="BB41" s="170">
        <f t="shared" si="17"/>
        <v>5</v>
      </c>
      <c r="BC41" s="178" t="s">
        <v>107</v>
      </c>
      <c r="BD41" s="382"/>
    </row>
    <row r="42" spans="1:56" ht="12.75">
      <c r="A42" s="138">
        <v>3</v>
      </c>
      <c r="B42" s="52" t="s">
        <v>93</v>
      </c>
      <c r="C42" s="92" t="s">
        <v>94</v>
      </c>
      <c r="D42" s="370">
        <v>1979</v>
      </c>
      <c r="E42" s="105" t="s">
        <v>58</v>
      </c>
      <c r="F42" s="138">
        <v>0</v>
      </c>
      <c r="G42" s="64">
        <v>0</v>
      </c>
      <c r="H42" s="65">
        <v>0</v>
      </c>
      <c r="I42" s="203">
        <v>0</v>
      </c>
      <c r="J42" s="209">
        <v>0</v>
      </c>
      <c r="K42" s="68">
        <v>0</v>
      </c>
      <c r="L42" s="69">
        <v>0</v>
      </c>
      <c r="M42" s="203">
        <v>0</v>
      </c>
      <c r="N42" s="209">
        <v>0</v>
      </c>
      <c r="O42" s="68">
        <v>0</v>
      </c>
      <c r="P42" s="69">
        <v>0</v>
      </c>
      <c r="Q42" s="203">
        <v>0</v>
      </c>
      <c r="R42" s="209">
        <v>1</v>
      </c>
      <c r="S42" s="68">
        <v>2</v>
      </c>
      <c r="T42" s="69">
        <v>1</v>
      </c>
      <c r="U42" s="203">
        <v>1</v>
      </c>
      <c r="V42" s="209">
        <v>1</v>
      </c>
      <c r="W42" s="68">
        <v>1</v>
      </c>
      <c r="X42" s="69">
        <v>1</v>
      </c>
      <c r="Y42" s="203">
        <v>1</v>
      </c>
      <c r="Z42" s="143">
        <f t="shared" si="10"/>
        <v>2</v>
      </c>
      <c r="AA42" s="15">
        <f t="shared" si="11"/>
        <v>3</v>
      </c>
      <c r="AB42" s="16">
        <f t="shared" si="12"/>
        <v>2</v>
      </c>
      <c r="AC42" s="17">
        <f t="shared" si="13"/>
        <v>2</v>
      </c>
      <c r="AD42" s="141" t="s">
        <v>100</v>
      </c>
      <c r="AE42" s="208">
        <v>0</v>
      </c>
      <c r="AF42" s="53">
        <v>0</v>
      </c>
      <c r="AG42" s="46">
        <v>0</v>
      </c>
      <c r="AH42" s="202">
        <v>0</v>
      </c>
      <c r="AI42" s="208">
        <v>0</v>
      </c>
      <c r="AJ42" s="53">
        <v>0</v>
      </c>
      <c r="AK42" s="46">
        <v>0</v>
      </c>
      <c r="AL42" s="202">
        <v>0</v>
      </c>
      <c r="AM42" s="208">
        <v>1</v>
      </c>
      <c r="AN42" s="53">
        <v>1</v>
      </c>
      <c r="AO42" s="46">
        <v>1</v>
      </c>
      <c r="AP42" s="202">
        <v>1</v>
      </c>
      <c r="AQ42" s="208">
        <v>0</v>
      </c>
      <c r="AR42" s="53">
        <v>0</v>
      </c>
      <c r="AS42" s="46">
        <v>1</v>
      </c>
      <c r="AT42" s="202">
        <v>1</v>
      </c>
      <c r="AU42" s="208">
        <v>0</v>
      </c>
      <c r="AV42" s="53">
        <v>0</v>
      </c>
      <c r="AW42" s="46">
        <v>1</v>
      </c>
      <c r="AX42" s="202">
        <v>1</v>
      </c>
      <c r="AY42" s="143">
        <f t="shared" si="14"/>
        <v>1</v>
      </c>
      <c r="AZ42" s="15">
        <f t="shared" si="15"/>
        <v>1</v>
      </c>
      <c r="BA42" s="16">
        <f t="shared" si="16"/>
        <v>3</v>
      </c>
      <c r="BB42" s="170">
        <f t="shared" si="17"/>
        <v>3</v>
      </c>
      <c r="BC42" s="178" t="s">
        <v>103</v>
      </c>
      <c r="BD42" s="177">
        <v>100</v>
      </c>
    </row>
    <row r="43" spans="1:56" ht="12.75">
      <c r="A43" s="137">
        <v>4</v>
      </c>
      <c r="B43" s="312" t="s">
        <v>75</v>
      </c>
      <c r="C43" s="313" t="s">
        <v>76</v>
      </c>
      <c r="D43" s="371">
        <v>1991</v>
      </c>
      <c r="E43" s="314" t="s">
        <v>58</v>
      </c>
      <c r="F43" s="204">
        <v>0</v>
      </c>
      <c r="G43" s="86">
        <v>0</v>
      </c>
      <c r="H43" s="87">
        <v>0</v>
      </c>
      <c r="I43" s="205">
        <v>0</v>
      </c>
      <c r="J43" s="209">
        <v>0</v>
      </c>
      <c r="K43" s="68">
        <v>0</v>
      </c>
      <c r="L43" s="69">
        <v>0</v>
      </c>
      <c r="M43" s="203">
        <v>0</v>
      </c>
      <c r="N43" s="210">
        <v>0</v>
      </c>
      <c r="O43" s="88">
        <v>0</v>
      </c>
      <c r="P43" s="89">
        <v>0</v>
      </c>
      <c r="Q43" s="205">
        <v>0</v>
      </c>
      <c r="R43" s="210">
        <v>1</v>
      </c>
      <c r="S43" s="88">
        <v>1</v>
      </c>
      <c r="T43" s="89">
        <v>1</v>
      </c>
      <c r="U43" s="205">
        <v>1</v>
      </c>
      <c r="V43" s="210">
        <v>1</v>
      </c>
      <c r="W43" s="88">
        <v>1</v>
      </c>
      <c r="X43" s="89">
        <v>1</v>
      </c>
      <c r="Y43" s="205">
        <v>1</v>
      </c>
      <c r="Z43" s="143">
        <f t="shared" si="10"/>
        <v>2</v>
      </c>
      <c r="AA43" s="15">
        <f t="shared" si="11"/>
        <v>2</v>
      </c>
      <c r="AB43" s="16">
        <f t="shared" si="12"/>
        <v>2</v>
      </c>
      <c r="AC43" s="17">
        <f t="shared" si="13"/>
        <v>2</v>
      </c>
      <c r="AD43" s="140" t="s">
        <v>103</v>
      </c>
      <c r="AE43" s="214">
        <v>0</v>
      </c>
      <c r="AF43" s="90">
        <v>0</v>
      </c>
      <c r="AG43" s="41">
        <v>0</v>
      </c>
      <c r="AH43" s="215">
        <v>0</v>
      </c>
      <c r="AI43" s="208">
        <v>0</v>
      </c>
      <c r="AJ43" s="53">
        <v>0</v>
      </c>
      <c r="AK43" s="46">
        <v>0</v>
      </c>
      <c r="AL43" s="202">
        <v>0</v>
      </c>
      <c r="AM43" s="214">
        <v>1</v>
      </c>
      <c r="AN43" s="90">
        <v>2</v>
      </c>
      <c r="AO43" s="41">
        <v>1</v>
      </c>
      <c r="AP43" s="215">
        <v>2</v>
      </c>
      <c r="AQ43" s="214">
        <v>0</v>
      </c>
      <c r="AR43" s="90">
        <v>0</v>
      </c>
      <c r="AS43" s="41">
        <v>0</v>
      </c>
      <c r="AT43" s="215">
        <v>0</v>
      </c>
      <c r="AU43" s="208">
        <v>0</v>
      </c>
      <c r="AV43" s="53">
        <v>0</v>
      </c>
      <c r="AW43" s="46">
        <v>0</v>
      </c>
      <c r="AX43" s="202">
        <v>0</v>
      </c>
      <c r="AY43" s="143">
        <f t="shared" si="14"/>
        <v>1</v>
      </c>
      <c r="AZ43" s="15">
        <f t="shared" si="15"/>
        <v>2</v>
      </c>
      <c r="BA43" s="16">
        <f t="shared" si="16"/>
        <v>1</v>
      </c>
      <c r="BB43" s="170">
        <f t="shared" si="17"/>
        <v>2</v>
      </c>
      <c r="BC43" s="180" t="s">
        <v>100</v>
      </c>
      <c r="BD43" s="177">
        <v>89</v>
      </c>
    </row>
    <row r="44" spans="1:56" ht="12.75">
      <c r="A44" s="138">
        <v>5</v>
      </c>
      <c r="B44" s="317" t="s">
        <v>79</v>
      </c>
      <c r="C44" s="318" t="s">
        <v>80</v>
      </c>
      <c r="D44" s="372">
        <v>1984</v>
      </c>
      <c r="E44" s="319" t="s">
        <v>58</v>
      </c>
      <c r="F44" s="138">
        <v>0</v>
      </c>
      <c r="G44" s="64">
        <v>0</v>
      </c>
      <c r="H44" s="65">
        <v>0</v>
      </c>
      <c r="I44" s="203">
        <v>0</v>
      </c>
      <c r="J44" s="209">
        <v>0</v>
      </c>
      <c r="K44" s="68">
        <v>0</v>
      </c>
      <c r="L44" s="69">
        <v>0</v>
      </c>
      <c r="M44" s="203">
        <v>0</v>
      </c>
      <c r="N44" s="209">
        <v>0</v>
      </c>
      <c r="O44" s="68">
        <v>0</v>
      </c>
      <c r="P44" s="69">
        <v>0</v>
      </c>
      <c r="Q44" s="203">
        <v>0</v>
      </c>
      <c r="R44" s="209">
        <v>0</v>
      </c>
      <c r="S44" s="68">
        <v>0</v>
      </c>
      <c r="T44" s="69">
        <v>0</v>
      </c>
      <c r="U44" s="203">
        <v>0</v>
      </c>
      <c r="V44" s="209">
        <v>0</v>
      </c>
      <c r="W44" s="68">
        <v>0</v>
      </c>
      <c r="X44" s="69">
        <v>1</v>
      </c>
      <c r="Y44" s="203">
        <v>1</v>
      </c>
      <c r="Z44" s="143">
        <f t="shared" si="10"/>
        <v>0</v>
      </c>
      <c r="AA44" s="15">
        <f t="shared" si="11"/>
        <v>0</v>
      </c>
      <c r="AB44" s="16">
        <f t="shared" si="12"/>
        <v>1</v>
      </c>
      <c r="AC44" s="17">
        <f t="shared" si="13"/>
        <v>1</v>
      </c>
      <c r="AD44" s="141" t="s">
        <v>101</v>
      </c>
      <c r="AE44" s="208">
        <v>0</v>
      </c>
      <c r="AF44" s="53">
        <v>0</v>
      </c>
      <c r="AG44" s="46">
        <v>0</v>
      </c>
      <c r="AH44" s="202">
        <v>0</v>
      </c>
      <c r="AI44" s="208">
        <v>0</v>
      </c>
      <c r="AJ44" s="53">
        <v>0</v>
      </c>
      <c r="AK44" s="46">
        <v>0</v>
      </c>
      <c r="AL44" s="202">
        <v>0</v>
      </c>
      <c r="AM44" s="208">
        <v>0</v>
      </c>
      <c r="AN44" s="53">
        <v>0</v>
      </c>
      <c r="AO44" s="46">
        <v>0</v>
      </c>
      <c r="AP44" s="202">
        <v>0</v>
      </c>
      <c r="AQ44" s="208">
        <v>0</v>
      </c>
      <c r="AR44" s="53">
        <v>0</v>
      </c>
      <c r="AS44" s="46">
        <v>1</v>
      </c>
      <c r="AT44" s="202">
        <v>4</v>
      </c>
      <c r="AU44" s="208">
        <v>0</v>
      </c>
      <c r="AV44" s="53">
        <v>0</v>
      </c>
      <c r="AW44" s="46">
        <v>0</v>
      </c>
      <c r="AX44" s="202">
        <v>0</v>
      </c>
      <c r="AY44" s="143">
        <f t="shared" si="14"/>
        <v>0</v>
      </c>
      <c r="AZ44" s="15">
        <f t="shared" si="15"/>
        <v>0</v>
      </c>
      <c r="BA44" s="16">
        <f t="shared" si="16"/>
        <v>1</v>
      </c>
      <c r="BB44" s="170">
        <f t="shared" si="17"/>
        <v>4</v>
      </c>
      <c r="BC44" s="180" t="s">
        <v>101</v>
      </c>
      <c r="BD44" s="177">
        <v>79</v>
      </c>
    </row>
    <row r="45" spans="1:56" ht="12.75">
      <c r="A45" s="137">
        <v>6</v>
      </c>
      <c r="B45" s="54"/>
      <c r="C45" s="93"/>
      <c r="D45" s="106"/>
      <c r="E45" s="106"/>
      <c r="F45" s="204"/>
      <c r="G45" s="86"/>
      <c r="H45" s="87"/>
      <c r="I45" s="205"/>
      <c r="J45" s="210"/>
      <c r="K45" s="88"/>
      <c r="L45" s="89"/>
      <c r="M45" s="205"/>
      <c r="N45" s="210"/>
      <c r="O45" s="88"/>
      <c r="P45" s="89"/>
      <c r="Q45" s="205"/>
      <c r="R45" s="210"/>
      <c r="S45" s="88"/>
      <c r="T45" s="89"/>
      <c r="U45" s="205"/>
      <c r="V45" s="210"/>
      <c r="W45" s="88"/>
      <c r="X45" s="89"/>
      <c r="Y45" s="205"/>
      <c r="Z45" s="143">
        <f t="shared" si="10"/>
        <v>0</v>
      </c>
      <c r="AA45" s="15">
        <f t="shared" si="11"/>
        <v>0</v>
      </c>
      <c r="AB45" s="16">
        <f t="shared" si="12"/>
        <v>0</v>
      </c>
      <c r="AC45" s="17">
        <f t="shared" si="13"/>
        <v>0</v>
      </c>
      <c r="AD45" s="140"/>
      <c r="AE45" s="214"/>
      <c r="AF45" s="90"/>
      <c r="AG45" s="41"/>
      <c r="AH45" s="215"/>
      <c r="AI45" s="214"/>
      <c r="AJ45" s="90"/>
      <c r="AK45" s="41"/>
      <c r="AL45" s="215"/>
      <c r="AM45" s="214"/>
      <c r="AN45" s="90"/>
      <c r="AO45" s="41"/>
      <c r="AP45" s="215"/>
      <c r="AQ45" s="214"/>
      <c r="AR45" s="90"/>
      <c r="AS45" s="41"/>
      <c r="AT45" s="215"/>
      <c r="AU45" s="214"/>
      <c r="AV45" s="90"/>
      <c r="AW45" s="41"/>
      <c r="AX45" s="215"/>
      <c r="AY45" s="143">
        <f t="shared" si="14"/>
        <v>0</v>
      </c>
      <c r="AZ45" s="15">
        <f t="shared" si="15"/>
        <v>0</v>
      </c>
      <c r="BA45" s="16">
        <f t="shared" si="16"/>
        <v>0</v>
      </c>
      <c r="BB45" s="170">
        <f t="shared" si="17"/>
        <v>0</v>
      </c>
      <c r="BC45" s="178"/>
      <c r="BD45" s="177"/>
    </row>
    <row r="46" spans="1:56" ht="12.75">
      <c r="A46" s="138">
        <v>7</v>
      </c>
      <c r="B46" s="350"/>
      <c r="C46" s="351"/>
      <c r="D46" s="352"/>
      <c r="E46" s="352"/>
      <c r="F46" s="136"/>
      <c r="G46" s="81"/>
      <c r="H46" s="82"/>
      <c r="I46" s="202"/>
      <c r="J46" s="208"/>
      <c r="K46" s="53"/>
      <c r="L46" s="46"/>
      <c r="M46" s="202"/>
      <c r="N46" s="208"/>
      <c r="O46" s="53"/>
      <c r="P46" s="46"/>
      <c r="Q46" s="202"/>
      <c r="R46" s="208"/>
      <c r="S46" s="53"/>
      <c r="T46" s="46"/>
      <c r="U46" s="202"/>
      <c r="V46" s="208"/>
      <c r="W46" s="53"/>
      <c r="X46" s="46"/>
      <c r="Y46" s="202"/>
      <c r="Z46" s="143">
        <f t="shared" si="10"/>
        <v>0</v>
      </c>
      <c r="AA46" s="15">
        <f t="shared" si="11"/>
        <v>0</v>
      </c>
      <c r="AB46" s="16">
        <f t="shared" si="12"/>
        <v>0</v>
      </c>
      <c r="AC46" s="17">
        <f t="shared" si="13"/>
        <v>0</v>
      </c>
      <c r="AD46" s="139"/>
      <c r="AE46" s="208"/>
      <c r="AF46" s="53"/>
      <c r="AG46" s="46"/>
      <c r="AH46" s="202"/>
      <c r="AI46" s="208"/>
      <c r="AJ46" s="53"/>
      <c r="AK46" s="46"/>
      <c r="AL46" s="202"/>
      <c r="AM46" s="208"/>
      <c r="AN46" s="53"/>
      <c r="AO46" s="46"/>
      <c r="AP46" s="202"/>
      <c r="AQ46" s="208"/>
      <c r="AR46" s="53"/>
      <c r="AS46" s="46"/>
      <c r="AT46" s="202"/>
      <c r="AU46" s="208"/>
      <c r="AV46" s="53"/>
      <c r="AW46" s="46"/>
      <c r="AX46" s="202"/>
      <c r="AY46" s="143">
        <f t="shared" si="14"/>
        <v>0</v>
      </c>
      <c r="AZ46" s="15">
        <f t="shared" si="15"/>
        <v>0</v>
      </c>
      <c r="BA46" s="16">
        <f t="shared" si="16"/>
        <v>0</v>
      </c>
      <c r="BB46" s="170">
        <f t="shared" si="17"/>
        <v>0</v>
      </c>
      <c r="BC46" s="178"/>
      <c r="BD46" s="172"/>
    </row>
    <row r="47" spans="1:56" ht="12.75">
      <c r="A47" s="115">
        <v>8</v>
      </c>
      <c r="B47" s="113"/>
      <c r="C47" s="113"/>
      <c r="D47" s="114"/>
      <c r="E47" s="270"/>
      <c r="F47" s="138"/>
      <c r="G47" s="64"/>
      <c r="H47" s="65"/>
      <c r="I47" s="203"/>
      <c r="J47" s="209"/>
      <c r="K47" s="68"/>
      <c r="L47" s="69"/>
      <c r="M47" s="203"/>
      <c r="N47" s="209"/>
      <c r="O47" s="68"/>
      <c r="P47" s="69"/>
      <c r="Q47" s="203"/>
      <c r="R47" s="209"/>
      <c r="S47" s="68"/>
      <c r="T47" s="69"/>
      <c r="U47" s="203"/>
      <c r="V47" s="209"/>
      <c r="W47" s="68"/>
      <c r="X47" s="69"/>
      <c r="Y47" s="203"/>
      <c r="Z47" s="143">
        <f t="shared" si="10"/>
        <v>0</v>
      </c>
      <c r="AA47" s="15">
        <f t="shared" si="11"/>
        <v>0</v>
      </c>
      <c r="AB47" s="16">
        <f t="shared" si="12"/>
        <v>0</v>
      </c>
      <c r="AC47" s="17">
        <f t="shared" si="13"/>
        <v>0</v>
      </c>
      <c r="AD47" s="141"/>
      <c r="AE47" s="208"/>
      <c r="AF47" s="53"/>
      <c r="AG47" s="46"/>
      <c r="AH47" s="202"/>
      <c r="AI47" s="208"/>
      <c r="AJ47" s="53"/>
      <c r="AK47" s="46"/>
      <c r="AL47" s="202"/>
      <c r="AM47" s="208"/>
      <c r="AN47" s="53"/>
      <c r="AO47" s="46"/>
      <c r="AP47" s="202"/>
      <c r="AQ47" s="208"/>
      <c r="AR47" s="53"/>
      <c r="AS47" s="46"/>
      <c r="AT47" s="202"/>
      <c r="AU47" s="208"/>
      <c r="AV47" s="53"/>
      <c r="AW47" s="46"/>
      <c r="AX47" s="202"/>
      <c r="AY47" s="143">
        <f t="shared" si="14"/>
        <v>0</v>
      </c>
      <c r="AZ47" s="15">
        <f t="shared" si="15"/>
        <v>0</v>
      </c>
      <c r="BA47" s="16">
        <f t="shared" si="16"/>
        <v>0</v>
      </c>
      <c r="BB47" s="170">
        <f t="shared" si="17"/>
        <v>0</v>
      </c>
      <c r="BC47" s="178"/>
      <c r="BD47" s="177"/>
    </row>
    <row r="48" spans="1:56" ht="12.75">
      <c r="A48" s="356">
        <v>9</v>
      </c>
      <c r="B48" s="113"/>
      <c r="C48" s="113"/>
      <c r="D48" s="114"/>
      <c r="E48" s="270"/>
      <c r="F48" s="204"/>
      <c r="G48" s="86"/>
      <c r="H48" s="87"/>
      <c r="I48" s="205"/>
      <c r="J48" s="210"/>
      <c r="K48" s="88"/>
      <c r="L48" s="89"/>
      <c r="M48" s="205"/>
      <c r="N48" s="210"/>
      <c r="O48" s="88"/>
      <c r="P48" s="89"/>
      <c r="Q48" s="205"/>
      <c r="R48" s="210"/>
      <c r="S48" s="88"/>
      <c r="T48" s="89"/>
      <c r="U48" s="205"/>
      <c r="V48" s="210"/>
      <c r="W48" s="88"/>
      <c r="X48" s="89"/>
      <c r="Y48" s="205"/>
      <c r="Z48" s="143">
        <f t="shared" si="10"/>
        <v>0</v>
      </c>
      <c r="AA48" s="15">
        <f t="shared" si="11"/>
        <v>0</v>
      </c>
      <c r="AB48" s="16">
        <f t="shared" si="12"/>
        <v>0</v>
      </c>
      <c r="AC48" s="17">
        <f t="shared" si="13"/>
        <v>0</v>
      </c>
      <c r="AD48" s="140"/>
      <c r="AE48" s="214"/>
      <c r="AF48" s="90"/>
      <c r="AG48" s="41"/>
      <c r="AH48" s="215"/>
      <c r="AI48" s="214"/>
      <c r="AJ48" s="90"/>
      <c r="AK48" s="41"/>
      <c r="AL48" s="215"/>
      <c r="AM48" s="214"/>
      <c r="AN48" s="90"/>
      <c r="AO48" s="41"/>
      <c r="AP48" s="215"/>
      <c r="AQ48" s="214"/>
      <c r="AR48" s="90"/>
      <c r="AS48" s="41"/>
      <c r="AT48" s="215"/>
      <c r="AU48" s="214"/>
      <c r="AV48" s="90"/>
      <c r="AW48" s="41"/>
      <c r="AX48" s="215"/>
      <c r="AY48" s="143">
        <f t="shared" si="14"/>
        <v>0</v>
      </c>
      <c r="AZ48" s="15">
        <f t="shared" si="15"/>
        <v>0</v>
      </c>
      <c r="BA48" s="16">
        <f t="shared" si="16"/>
        <v>0</v>
      </c>
      <c r="BB48" s="170">
        <f t="shared" si="17"/>
        <v>0</v>
      </c>
      <c r="BC48" s="178"/>
      <c r="BD48" s="177"/>
    </row>
    <row r="49" spans="1:56" ht="11.25">
      <c r="A49" s="115">
        <v>10</v>
      </c>
      <c r="B49" s="357"/>
      <c r="C49" s="357"/>
      <c r="D49" s="358"/>
      <c r="E49" s="359"/>
      <c r="F49" s="138"/>
      <c r="G49" s="64"/>
      <c r="H49" s="65"/>
      <c r="I49" s="203"/>
      <c r="J49" s="209"/>
      <c r="K49" s="68"/>
      <c r="L49" s="69"/>
      <c r="M49" s="203"/>
      <c r="N49" s="209"/>
      <c r="O49" s="68"/>
      <c r="P49" s="69"/>
      <c r="Q49" s="203"/>
      <c r="R49" s="209"/>
      <c r="S49" s="68"/>
      <c r="T49" s="69"/>
      <c r="U49" s="203"/>
      <c r="V49" s="209"/>
      <c r="W49" s="68"/>
      <c r="X49" s="69"/>
      <c r="Y49" s="203"/>
      <c r="Z49" s="143">
        <f t="shared" si="10"/>
        <v>0</v>
      </c>
      <c r="AA49" s="15">
        <f t="shared" si="11"/>
        <v>0</v>
      </c>
      <c r="AB49" s="16">
        <f t="shared" si="12"/>
        <v>0</v>
      </c>
      <c r="AC49" s="17">
        <f t="shared" si="13"/>
        <v>0</v>
      </c>
      <c r="AD49" s="141"/>
      <c r="AE49" s="208"/>
      <c r="AF49" s="53"/>
      <c r="AG49" s="46"/>
      <c r="AH49" s="202"/>
      <c r="AI49" s="208"/>
      <c r="AJ49" s="53"/>
      <c r="AK49" s="46"/>
      <c r="AL49" s="202"/>
      <c r="AM49" s="208"/>
      <c r="AN49" s="53"/>
      <c r="AO49" s="46"/>
      <c r="AP49" s="202"/>
      <c r="AQ49" s="208"/>
      <c r="AR49" s="53"/>
      <c r="AS49" s="46"/>
      <c r="AT49" s="202"/>
      <c r="AU49" s="208"/>
      <c r="AV49" s="53"/>
      <c r="AW49" s="46"/>
      <c r="AX49" s="202"/>
      <c r="AY49" s="143">
        <f t="shared" si="14"/>
        <v>0</v>
      </c>
      <c r="AZ49" s="15">
        <f t="shared" si="15"/>
        <v>0</v>
      </c>
      <c r="BA49" s="16">
        <f t="shared" si="16"/>
        <v>0</v>
      </c>
      <c r="BB49" s="170">
        <f t="shared" si="17"/>
        <v>0</v>
      </c>
      <c r="BC49" s="178"/>
      <c r="BD49" s="177"/>
    </row>
    <row r="50" spans="1:56" ht="11.25">
      <c r="A50" s="356">
        <v>11</v>
      </c>
      <c r="B50" s="357"/>
      <c r="C50" s="357"/>
      <c r="D50" s="358"/>
      <c r="E50" s="359"/>
      <c r="F50" s="204"/>
      <c r="G50" s="86"/>
      <c r="H50" s="87"/>
      <c r="I50" s="205"/>
      <c r="J50" s="210"/>
      <c r="K50" s="88"/>
      <c r="L50" s="89"/>
      <c r="M50" s="205"/>
      <c r="N50" s="210"/>
      <c r="O50" s="88"/>
      <c r="P50" s="89"/>
      <c r="Q50" s="205"/>
      <c r="R50" s="210"/>
      <c r="S50" s="88"/>
      <c r="T50" s="89"/>
      <c r="U50" s="205"/>
      <c r="V50" s="210"/>
      <c r="W50" s="88"/>
      <c r="X50" s="89"/>
      <c r="Y50" s="205"/>
      <c r="Z50" s="143">
        <f t="shared" si="10"/>
        <v>0</v>
      </c>
      <c r="AA50" s="15">
        <f t="shared" si="11"/>
        <v>0</v>
      </c>
      <c r="AB50" s="16">
        <f t="shared" si="12"/>
        <v>0</v>
      </c>
      <c r="AC50" s="17">
        <f t="shared" si="13"/>
        <v>0</v>
      </c>
      <c r="AD50" s="140"/>
      <c r="AE50" s="214"/>
      <c r="AF50" s="90"/>
      <c r="AG50" s="41"/>
      <c r="AH50" s="215"/>
      <c r="AI50" s="214"/>
      <c r="AJ50" s="90"/>
      <c r="AK50" s="41"/>
      <c r="AL50" s="215"/>
      <c r="AM50" s="214"/>
      <c r="AN50" s="90"/>
      <c r="AO50" s="41"/>
      <c r="AP50" s="215"/>
      <c r="AQ50" s="214"/>
      <c r="AR50" s="90"/>
      <c r="AS50" s="41"/>
      <c r="AT50" s="215"/>
      <c r="AU50" s="214"/>
      <c r="AV50" s="90"/>
      <c r="AW50" s="41"/>
      <c r="AX50" s="215"/>
      <c r="AY50" s="143">
        <f t="shared" si="14"/>
        <v>0</v>
      </c>
      <c r="AZ50" s="15">
        <f t="shared" si="15"/>
        <v>0</v>
      </c>
      <c r="BA50" s="16">
        <f t="shared" si="16"/>
        <v>0</v>
      </c>
      <c r="BB50" s="170">
        <f t="shared" si="17"/>
        <v>0</v>
      </c>
      <c r="BC50" s="178"/>
      <c r="BD50" s="177"/>
    </row>
    <row r="51" spans="1:56" ht="12.75">
      <c r="A51" s="115">
        <v>12</v>
      </c>
      <c r="B51" s="309"/>
      <c r="C51" s="309"/>
      <c r="D51" s="310"/>
      <c r="E51" s="311"/>
      <c r="F51" s="136"/>
      <c r="G51" s="81"/>
      <c r="H51" s="82"/>
      <c r="I51" s="202"/>
      <c r="J51" s="208"/>
      <c r="K51" s="53"/>
      <c r="L51" s="46"/>
      <c r="M51" s="202"/>
      <c r="N51" s="208"/>
      <c r="O51" s="53"/>
      <c r="P51" s="46"/>
      <c r="Q51" s="202"/>
      <c r="R51" s="208"/>
      <c r="S51" s="53"/>
      <c r="T51" s="46"/>
      <c r="U51" s="202"/>
      <c r="V51" s="208"/>
      <c r="W51" s="53"/>
      <c r="X51" s="46"/>
      <c r="Y51" s="202"/>
      <c r="Z51" s="143">
        <f t="shared" si="10"/>
        <v>0</v>
      </c>
      <c r="AA51" s="15">
        <f t="shared" si="11"/>
        <v>0</v>
      </c>
      <c r="AB51" s="16">
        <f t="shared" si="12"/>
        <v>0</v>
      </c>
      <c r="AC51" s="17">
        <f t="shared" si="13"/>
        <v>0</v>
      </c>
      <c r="AD51" s="139"/>
      <c r="AE51" s="208"/>
      <c r="AF51" s="53"/>
      <c r="AG51" s="46"/>
      <c r="AH51" s="202"/>
      <c r="AI51" s="208"/>
      <c r="AJ51" s="53"/>
      <c r="AK51" s="46"/>
      <c r="AL51" s="202"/>
      <c r="AM51" s="208"/>
      <c r="AN51" s="53"/>
      <c r="AO51" s="46"/>
      <c r="AP51" s="202"/>
      <c r="AQ51" s="208"/>
      <c r="AR51" s="53"/>
      <c r="AS51" s="46"/>
      <c r="AT51" s="202"/>
      <c r="AU51" s="208"/>
      <c r="AV51" s="53"/>
      <c r="AW51" s="46"/>
      <c r="AX51" s="202"/>
      <c r="AY51" s="143">
        <f t="shared" si="14"/>
        <v>0</v>
      </c>
      <c r="AZ51" s="15">
        <f t="shared" si="15"/>
        <v>0</v>
      </c>
      <c r="BA51" s="16">
        <f t="shared" si="16"/>
        <v>0</v>
      </c>
      <c r="BB51" s="170">
        <f t="shared" si="17"/>
        <v>0</v>
      </c>
      <c r="BC51" s="178"/>
      <c r="BD51" s="172"/>
    </row>
    <row r="52" spans="1:56" ht="11.25">
      <c r="A52" s="356">
        <v>13</v>
      </c>
      <c r="B52" s="357"/>
      <c r="C52" s="357"/>
      <c r="D52" s="358"/>
      <c r="E52" s="359"/>
      <c r="F52" s="138"/>
      <c r="G52" s="64"/>
      <c r="H52" s="65"/>
      <c r="I52" s="203"/>
      <c r="J52" s="209"/>
      <c r="K52" s="68"/>
      <c r="L52" s="69"/>
      <c r="M52" s="203"/>
      <c r="N52" s="209"/>
      <c r="O52" s="68"/>
      <c r="P52" s="69"/>
      <c r="Q52" s="203"/>
      <c r="R52" s="209"/>
      <c r="S52" s="68"/>
      <c r="T52" s="69"/>
      <c r="U52" s="203"/>
      <c r="V52" s="209"/>
      <c r="W52" s="68"/>
      <c r="X52" s="69"/>
      <c r="Y52" s="203"/>
      <c r="Z52" s="143">
        <f t="shared" si="10"/>
        <v>0</v>
      </c>
      <c r="AA52" s="15">
        <f t="shared" si="11"/>
        <v>0</v>
      </c>
      <c r="AB52" s="16">
        <f t="shared" si="12"/>
        <v>0</v>
      </c>
      <c r="AC52" s="17">
        <f t="shared" si="13"/>
        <v>0</v>
      </c>
      <c r="AD52" s="141"/>
      <c r="AE52" s="208"/>
      <c r="AF52" s="53"/>
      <c r="AG52" s="46"/>
      <c r="AH52" s="202"/>
      <c r="AI52" s="208"/>
      <c r="AJ52" s="53"/>
      <c r="AK52" s="46"/>
      <c r="AL52" s="202"/>
      <c r="AM52" s="208"/>
      <c r="AN52" s="53"/>
      <c r="AO52" s="46"/>
      <c r="AP52" s="202"/>
      <c r="AQ52" s="208"/>
      <c r="AR52" s="53"/>
      <c r="AS52" s="46"/>
      <c r="AT52" s="202"/>
      <c r="AU52" s="208"/>
      <c r="AV52" s="53"/>
      <c r="AW52" s="46"/>
      <c r="AX52" s="202"/>
      <c r="AY52" s="143">
        <f t="shared" si="14"/>
        <v>0</v>
      </c>
      <c r="AZ52" s="15">
        <f t="shared" si="15"/>
        <v>0</v>
      </c>
      <c r="BA52" s="16">
        <f t="shared" si="16"/>
        <v>0</v>
      </c>
      <c r="BB52" s="170">
        <f t="shared" si="17"/>
        <v>0</v>
      </c>
      <c r="BC52" s="178"/>
      <c r="BD52" s="177"/>
    </row>
    <row r="53" spans="1:56" ht="12.75">
      <c r="A53" s="115">
        <v>14</v>
      </c>
      <c r="B53" s="113"/>
      <c r="C53" s="113"/>
      <c r="D53" s="114"/>
      <c r="E53" s="270"/>
      <c r="F53" s="204"/>
      <c r="G53" s="86"/>
      <c r="H53" s="87"/>
      <c r="I53" s="205"/>
      <c r="J53" s="210"/>
      <c r="K53" s="88"/>
      <c r="L53" s="89"/>
      <c r="M53" s="205"/>
      <c r="N53" s="210"/>
      <c r="O53" s="88"/>
      <c r="P53" s="89"/>
      <c r="Q53" s="205"/>
      <c r="R53" s="210"/>
      <c r="S53" s="88"/>
      <c r="T53" s="89"/>
      <c r="U53" s="205"/>
      <c r="V53" s="210"/>
      <c r="W53" s="88"/>
      <c r="X53" s="89"/>
      <c r="Y53" s="205"/>
      <c r="Z53" s="143">
        <f t="shared" si="10"/>
        <v>0</v>
      </c>
      <c r="AA53" s="15">
        <f t="shared" si="11"/>
        <v>0</v>
      </c>
      <c r="AB53" s="16">
        <f t="shared" si="12"/>
        <v>0</v>
      </c>
      <c r="AC53" s="17">
        <f t="shared" si="13"/>
        <v>0</v>
      </c>
      <c r="AD53" s="140"/>
      <c r="AE53" s="214"/>
      <c r="AF53" s="90"/>
      <c r="AG53" s="41"/>
      <c r="AH53" s="215"/>
      <c r="AI53" s="214"/>
      <c r="AJ53" s="90"/>
      <c r="AK53" s="41"/>
      <c r="AL53" s="215"/>
      <c r="AM53" s="214"/>
      <c r="AN53" s="90"/>
      <c r="AO53" s="41"/>
      <c r="AP53" s="215"/>
      <c r="AQ53" s="214"/>
      <c r="AR53" s="90"/>
      <c r="AS53" s="41"/>
      <c r="AT53" s="215"/>
      <c r="AU53" s="214"/>
      <c r="AV53" s="90"/>
      <c r="AW53" s="41"/>
      <c r="AX53" s="215"/>
      <c r="AY53" s="143">
        <f t="shared" si="14"/>
        <v>0</v>
      </c>
      <c r="AZ53" s="15">
        <f t="shared" si="15"/>
        <v>0</v>
      </c>
      <c r="BA53" s="16">
        <f t="shared" si="16"/>
        <v>0</v>
      </c>
      <c r="BB53" s="170">
        <f t="shared" si="17"/>
        <v>0</v>
      </c>
      <c r="BC53" s="178"/>
      <c r="BD53" s="177"/>
    </row>
    <row r="54" spans="1:56" ht="12.75">
      <c r="A54" s="138">
        <v>15</v>
      </c>
      <c r="B54" s="353"/>
      <c r="C54" s="354"/>
      <c r="D54" s="355"/>
      <c r="E54" s="355"/>
      <c r="F54" s="138"/>
      <c r="G54" s="64"/>
      <c r="H54" s="65"/>
      <c r="I54" s="203"/>
      <c r="J54" s="209"/>
      <c r="K54" s="68"/>
      <c r="L54" s="69"/>
      <c r="M54" s="203"/>
      <c r="N54" s="209"/>
      <c r="O54" s="68"/>
      <c r="P54" s="69"/>
      <c r="Q54" s="203"/>
      <c r="R54" s="209"/>
      <c r="S54" s="68"/>
      <c r="T54" s="69"/>
      <c r="U54" s="203"/>
      <c r="V54" s="209"/>
      <c r="W54" s="68"/>
      <c r="X54" s="69"/>
      <c r="Y54" s="203"/>
      <c r="Z54" s="143">
        <f t="shared" si="10"/>
        <v>0</v>
      </c>
      <c r="AA54" s="15">
        <f t="shared" si="11"/>
        <v>0</v>
      </c>
      <c r="AB54" s="16">
        <f t="shared" si="12"/>
        <v>0</v>
      </c>
      <c r="AC54" s="17">
        <f t="shared" si="13"/>
        <v>0</v>
      </c>
      <c r="AD54" s="141"/>
      <c r="AE54" s="216"/>
      <c r="AF54" s="43"/>
      <c r="AG54" s="211"/>
      <c r="AH54" s="217"/>
      <c r="AI54" s="216"/>
      <c r="AJ54" s="43"/>
      <c r="AK54" s="211"/>
      <c r="AL54" s="217"/>
      <c r="AM54" s="216"/>
      <c r="AN54" s="43"/>
      <c r="AO54" s="211"/>
      <c r="AP54" s="217"/>
      <c r="AQ54" s="216"/>
      <c r="AR54" s="43"/>
      <c r="AS54" s="211"/>
      <c r="AT54" s="217"/>
      <c r="AU54" s="216"/>
      <c r="AV54" s="43"/>
      <c r="AW54" s="211"/>
      <c r="AX54" s="217"/>
      <c r="AY54" s="143">
        <f t="shared" si="14"/>
        <v>0</v>
      </c>
      <c r="AZ54" s="15">
        <f t="shared" si="15"/>
        <v>0</v>
      </c>
      <c r="BA54" s="16">
        <f t="shared" si="16"/>
        <v>0</v>
      </c>
      <c r="BB54" s="170">
        <f t="shared" si="17"/>
        <v>0</v>
      </c>
      <c r="BC54" s="178"/>
      <c r="BD54" s="177"/>
    </row>
    <row r="55" spans="1:56" ht="12.75">
      <c r="A55" s="137">
        <v>16</v>
      </c>
      <c r="B55" s="197"/>
      <c r="C55" s="198"/>
      <c r="D55" s="199"/>
      <c r="E55" s="199"/>
      <c r="F55" s="206"/>
      <c r="G55" s="84"/>
      <c r="H55" s="148"/>
      <c r="I55" s="154"/>
      <c r="J55" s="153"/>
      <c r="K55" s="84"/>
      <c r="L55" s="148"/>
      <c r="M55" s="154"/>
      <c r="N55" s="153"/>
      <c r="O55" s="84"/>
      <c r="P55" s="148"/>
      <c r="Q55" s="154"/>
      <c r="R55" s="153"/>
      <c r="S55" s="84"/>
      <c r="T55" s="148"/>
      <c r="U55" s="154"/>
      <c r="V55" s="153"/>
      <c r="W55" s="84"/>
      <c r="X55" s="148"/>
      <c r="Y55" s="154"/>
      <c r="Z55" s="143">
        <f t="shared" si="10"/>
        <v>0</v>
      </c>
      <c r="AA55" s="15">
        <f t="shared" si="11"/>
        <v>0</v>
      </c>
      <c r="AB55" s="16">
        <f t="shared" si="12"/>
        <v>0</v>
      </c>
      <c r="AC55" s="17">
        <f t="shared" si="13"/>
        <v>0</v>
      </c>
      <c r="AD55" s="140"/>
      <c r="AE55" s="153"/>
      <c r="AF55" s="84"/>
      <c r="AG55" s="148"/>
      <c r="AH55" s="154"/>
      <c r="AI55" s="153"/>
      <c r="AJ55" s="84"/>
      <c r="AK55" s="148"/>
      <c r="AL55" s="154"/>
      <c r="AM55" s="153"/>
      <c r="AN55" s="84"/>
      <c r="AO55" s="148"/>
      <c r="AP55" s="154"/>
      <c r="AQ55" s="153"/>
      <c r="AR55" s="84"/>
      <c r="AS55" s="148"/>
      <c r="AT55" s="154"/>
      <c r="AU55" s="153"/>
      <c r="AV55" s="84"/>
      <c r="AW55" s="148"/>
      <c r="AX55" s="154"/>
      <c r="AY55" s="143">
        <f t="shared" si="14"/>
        <v>0</v>
      </c>
      <c r="AZ55" s="15">
        <f t="shared" si="15"/>
        <v>0</v>
      </c>
      <c r="BA55" s="16">
        <f t="shared" si="16"/>
        <v>0</v>
      </c>
      <c r="BB55" s="170">
        <f t="shared" si="17"/>
        <v>0</v>
      </c>
      <c r="BC55" s="178"/>
      <c r="BD55" s="177"/>
    </row>
    <row r="56" spans="1:56" ht="13.5" thickBot="1">
      <c r="A56" s="122">
        <v>17</v>
      </c>
      <c r="B56" s="123"/>
      <c r="C56" s="123"/>
      <c r="D56" s="124"/>
      <c r="E56" s="200"/>
      <c r="F56" s="207"/>
      <c r="G56" s="156"/>
      <c r="H56" s="157"/>
      <c r="I56" s="158"/>
      <c r="J56" s="155"/>
      <c r="K56" s="156"/>
      <c r="L56" s="157"/>
      <c r="M56" s="158"/>
      <c r="N56" s="155"/>
      <c r="O56" s="156"/>
      <c r="P56" s="157"/>
      <c r="Q56" s="158"/>
      <c r="R56" s="155"/>
      <c r="S56" s="156"/>
      <c r="T56" s="157"/>
      <c r="U56" s="158"/>
      <c r="V56" s="155"/>
      <c r="W56" s="156"/>
      <c r="X56" s="157"/>
      <c r="Y56" s="158"/>
      <c r="Z56" s="144">
        <f t="shared" si="10"/>
        <v>0</v>
      </c>
      <c r="AA56" s="19">
        <f t="shared" si="11"/>
        <v>0</v>
      </c>
      <c r="AB56" s="20">
        <f t="shared" si="12"/>
        <v>0</v>
      </c>
      <c r="AC56" s="21">
        <f t="shared" si="13"/>
        <v>0</v>
      </c>
      <c r="AD56" s="142"/>
      <c r="AE56" s="155"/>
      <c r="AF56" s="156"/>
      <c r="AG56" s="157"/>
      <c r="AH56" s="158"/>
      <c r="AI56" s="155"/>
      <c r="AJ56" s="156"/>
      <c r="AK56" s="157"/>
      <c r="AL56" s="158"/>
      <c r="AM56" s="155"/>
      <c r="AN56" s="156"/>
      <c r="AO56" s="157"/>
      <c r="AP56" s="158"/>
      <c r="AQ56" s="155"/>
      <c r="AR56" s="156"/>
      <c r="AS56" s="157"/>
      <c r="AT56" s="158"/>
      <c r="AU56" s="155"/>
      <c r="AV56" s="156"/>
      <c r="AW56" s="157"/>
      <c r="AX56" s="158"/>
      <c r="AY56" s="144">
        <f t="shared" si="14"/>
        <v>0</v>
      </c>
      <c r="AZ56" s="19">
        <f t="shared" si="15"/>
        <v>0</v>
      </c>
      <c r="BA56" s="20">
        <f t="shared" si="16"/>
        <v>0</v>
      </c>
      <c r="BB56" s="171">
        <f t="shared" si="17"/>
        <v>0</v>
      </c>
      <c r="BC56" s="185"/>
      <c r="BD56" s="184"/>
    </row>
    <row r="57" ht="11.25">
      <c r="BD57" s="12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29">
    <mergeCell ref="N38:Q38"/>
    <mergeCell ref="R10:U10"/>
    <mergeCell ref="R38:U38"/>
    <mergeCell ref="F38:I38"/>
    <mergeCell ref="F10:I10"/>
    <mergeCell ref="J10:M10"/>
    <mergeCell ref="J38:M38"/>
    <mergeCell ref="V10:Y10"/>
    <mergeCell ref="N10:Q10"/>
    <mergeCell ref="AM10:AP10"/>
    <mergeCell ref="Z10:AC10"/>
    <mergeCell ref="AE10:AH10"/>
    <mergeCell ref="AI10:AL10"/>
    <mergeCell ref="AU10:AX10"/>
    <mergeCell ref="AQ10:AT10"/>
    <mergeCell ref="AU38:AX38"/>
    <mergeCell ref="AY38:BB38"/>
    <mergeCell ref="AY10:BB10"/>
    <mergeCell ref="AQ38:AT38"/>
    <mergeCell ref="V38:Y38"/>
    <mergeCell ref="Z38:AC38"/>
    <mergeCell ref="AE38:AH38"/>
    <mergeCell ref="AM38:AP38"/>
    <mergeCell ref="AI38:AL38"/>
    <mergeCell ref="C7:D7"/>
    <mergeCell ref="C3:D3"/>
    <mergeCell ref="C4:D4"/>
    <mergeCell ref="C5:D5"/>
    <mergeCell ref="C6:D6"/>
  </mergeCells>
  <printOptions/>
  <pageMargins left="0.5513888888888889" right="0.19652777777777777" top="0.5902777777777778" bottom="0.5902777777777778" header="0.5118055555555556" footer="0.5118055555555556"/>
  <pageSetup fitToHeight="0" fitToWidth="1" horizontalDpi="300" verticalDpi="300" orientation="landscape" paperSize="9" scale="72" r:id="rId1"/>
  <ignoredErrors>
    <ignoredError sqref="Z34:AC34 Z40:AC56 AY34:BB34 AY40:BB56 AY12:BB31 Z12:AC31 AY32:BB33 Z32:AC3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1" width="4.7109375" style="1" customWidth="1"/>
    <col min="32" max="16384" width="9.140625" style="1" customWidth="1"/>
  </cols>
  <sheetData>
    <row r="1" spans="1:30" ht="15.75">
      <c r="A1" s="77" t="str">
        <f>'A gr.'!A1</f>
        <v>2009 m. Lietuvos Boulderingo Taurė. V etapas - Klaipėda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2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3"/>
      <c r="B3" s="94" t="s">
        <v>38</v>
      </c>
      <c r="C3" s="492">
        <f>'A gr.'!C3:D3</f>
        <v>40124</v>
      </c>
      <c r="D3" s="493"/>
      <c r="E3" s="219"/>
      <c r="F3" s="219"/>
      <c r="G3" s="219"/>
      <c r="H3" s="219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</row>
    <row r="4" spans="1:30" ht="12">
      <c r="A4" s="23"/>
      <c r="B4" s="95" t="s">
        <v>39</v>
      </c>
      <c r="C4" s="471" t="s">
        <v>43</v>
      </c>
      <c r="D4" s="472"/>
      <c r="E4" s="97"/>
      <c r="F4" s="97"/>
      <c r="G4" s="97"/>
      <c r="H4" s="97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</row>
    <row r="5" spans="1:30" ht="12">
      <c r="A5" s="23"/>
      <c r="B5" s="95" t="s">
        <v>40</v>
      </c>
      <c r="C5" s="471" t="str">
        <f>'A gr.'!C5:D5</f>
        <v>V</v>
      </c>
      <c r="D5" s="472"/>
      <c r="E5" s="220"/>
      <c r="F5" s="221"/>
      <c r="G5" s="221"/>
      <c r="H5" s="22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</row>
    <row r="6" spans="1:30" ht="12">
      <c r="A6" s="23"/>
      <c r="B6" s="95" t="s">
        <v>41</v>
      </c>
      <c r="C6" s="471" t="str">
        <f>'A gr.'!C6:D6</f>
        <v>Edmundas Tilvikas</v>
      </c>
      <c r="D6" s="472"/>
      <c r="E6" s="222"/>
      <c r="F6" s="222"/>
      <c r="G6" s="222"/>
      <c r="H6" s="222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</row>
    <row r="7" spans="1:30" ht="13.5" customHeight="1" thickBot="1">
      <c r="A7" s="23"/>
      <c r="B7" s="296" t="s">
        <v>51</v>
      </c>
      <c r="C7" s="490" t="str">
        <f>'A gr.'!C7:D7</f>
        <v>Sergej Kozliuk</v>
      </c>
      <c r="D7" s="491"/>
      <c r="E7" s="223"/>
      <c r="F7" s="223"/>
      <c r="G7" s="223"/>
      <c r="H7" s="22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</row>
    <row r="8" spans="1:30" ht="13.5" customHeight="1">
      <c r="A8" s="2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</row>
    <row r="9" spans="1:33" ht="13.5" customHeight="1" thickBot="1">
      <c r="A9" s="23"/>
      <c r="B9" s="31"/>
      <c r="C9" s="31"/>
      <c r="D9" s="31"/>
      <c r="E9" s="31"/>
      <c r="F9" s="32" t="s">
        <v>45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G9" s="11"/>
    </row>
    <row r="10" spans="1:33" ht="13.5" customHeight="1" thickBot="1">
      <c r="A10" s="23"/>
      <c r="B10" s="258" t="str">
        <f>CONCATENATE($C$4," pogrupis")</f>
        <v>B pogrupis</v>
      </c>
      <c r="C10" s="76"/>
      <c r="D10" s="76"/>
      <c r="E10" s="23"/>
      <c r="F10" s="484" t="s">
        <v>8</v>
      </c>
      <c r="G10" s="485"/>
      <c r="H10" s="485"/>
      <c r="I10" s="486"/>
      <c r="J10" s="487" t="s">
        <v>9</v>
      </c>
      <c r="K10" s="488"/>
      <c r="L10" s="488"/>
      <c r="M10" s="489"/>
      <c r="N10" s="487" t="s">
        <v>10</v>
      </c>
      <c r="O10" s="488"/>
      <c r="P10" s="488"/>
      <c r="Q10" s="489"/>
      <c r="R10" s="487" t="s">
        <v>47</v>
      </c>
      <c r="S10" s="488"/>
      <c r="T10" s="488"/>
      <c r="U10" s="489"/>
      <c r="V10" s="487" t="s">
        <v>48</v>
      </c>
      <c r="W10" s="488"/>
      <c r="X10" s="488"/>
      <c r="Y10" s="489"/>
      <c r="Z10" s="480" t="s">
        <v>13</v>
      </c>
      <c r="AA10" s="477"/>
      <c r="AB10" s="477"/>
      <c r="AC10" s="479"/>
      <c r="AD10" s="34"/>
      <c r="AG10" s="11"/>
    </row>
    <row r="11" spans="1:31" ht="13.5" customHeight="1" thickBot="1">
      <c r="A11" s="117" t="s">
        <v>14</v>
      </c>
      <c r="B11" s="118" t="s">
        <v>15</v>
      </c>
      <c r="C11" s="119" t="s">
        <v>16</v>
      </c>
      <c r="D11" s="119" t="s">
        <v>50</v>
      </c>
      <c r="E11" s="120" t="s">
        <v>49</v>
      </c>
      <c r="F11" s="389" t="s">
        <v>17</v>
      </c>
      <c r="G11" s="36" t="s">
        <v>19</v>
      </c>
      <c r="H11" s="37" t="s">
        <v>18</v>
      </c>
      <c r="I11" s="38" t="s">
        <v>19</v>
      </c>
      <c r="J11" s="35" t="s">
        <v>17</v>
      </c>
      <c r="K11" s="36" t="s">
        <v>19</v>
      </c>
      <c r="L11" s="37" t="s">
        <v>18</v>
      </c>
      <c r="M11" s="38" t="s">
        <v>19</v>
      </c>
      <c r="N11" s="35" t="s">
        <v>17</v>
      </c>
      <c r="O11" s="36" t="s">
        <v>19</v>
      </c>
      <c r="P11" s="37" t="s">
        <v>18</v>
      </c>
      <c r="Q11" s="38" t="s">
        <v>19</v>
      </c>
      <c r="R11" s="35" t="s">
        <v>17</v>
      </c>
      <c r="S11" s="36" t="s">
        <v>19</v>
      </c>
      <c r="T11" s="37" t="s">
        <v>18</v>
      </c>
      <c r="U11" s="38" t="s">
        <v>19</v>
      </c>
      <c r="V11" s="35" t="s">
        <v>17</v>
      </c>
      <c r="W11" s="36" t="s">
        <v>19</v>
      </c>
      <c r="X11" s="37" t="s">
        <v>18</v>
      </c>
      <c r="Y11" s="238" t="s">
        <v>19</v>
      </c>
      <c r="Z11" s="201" t="s">
        <v>17</v>
      </c>
      <c r="AA11" s="128" t="s">
        <v>19</v>
      </c>
      <c r="AB11" s="129" t="s">
        <v>18</v>
      </c>
      <c r="AC11" s="132" t="s">
        <v>19</v>
      </c>
      <c r="AD11" s="304" t="s">
        <v>4</v>
      </c>
      <c r="AE11" s="305" t="s">
        <v>22</v>
      </c>
    </row>
    <row r="12" spans="1:31" ht="12.75">
      <c r="A12" s="392">
        <v>1</v>
      </c>
      <c r="B12" s="393" t="s">
        <v>115</v>
      </c>
      <c r="C12" s="393" t="s">
        <v>116</v>
      </c>
      <c r="D12" s="400">
        <v>1987</v>
      </c>
      <c r="E12" s="405" t="s">
        <v>92</v>
      </c>
      <c r="F12" s="224">
        <v>1</v>
      </c>
      <c r="G12" s="40">
        <v>3</v>
      </c>
      <c r="H12" s="41">
        <v>1</v>
      </c>
      <c r="I12" s="42">
        <v>3</v>
      </c>
      <c r="J12" s="49">
        <v>0</v>
      </c>
      <c r="K12" s="45">
        <v>0</v>
      </c>
      <c r="L12" s="50">
        <v>0</v>
      </c>
      <c r="M12" s="51">
        <v>0</v>
      </c>
      <c r="N12" s="39">
        <v>0</v>
      </c>
      <c r="O12" s="40">
        <v>0</v>
      </c>
      <c r="P12" s="41">
        <v>0</v>
      </c>
      <c r="Q12" s="42">
        <v>0</v>
      </c>
      <c r="R12" s="39">
        <v>1</v>
      </c>
      <c r="S12" s="40">
        <v>2</v>
      </c>
      <c r="T12" s="41">
        <v>1</v>
      </c>
      <c r="U12" s="42">
        <v>2</v>
      </c>
      <c r="V12" s="39">
        <v>1</v>
      </c>
      <c r="W12" s="40">
        <v>1</v>
      </c>
      <c r="X12" s="41">
        <v>1</v>
      </c>
      <c r="Y12" s="249">
        <v>1</v>
      </c>
      <c r="Z12" s="243">
        <f aca="true" t="shared" si="0" ref="Z12:Z33">F12+J12+N12+R12+V12</f>
        <v>3</v>
      </c>
      <c r="AA12" s="15">
        <f aca="true" t="shared" si="1" ref="AA12:AA33">G12+K12+O12+S12+W12</f>
        <v>6</v>
      </c>
      <c r="AB12" s="16">
        <f aca="true" t="shared" si="2" ref="AB12:AB33">H12+L12+P12+T12+X12</f>
        <v>3</v>
      </c>
      <c r="AC12" s="244">
        <f aca="true" t="shared" si="3" ref="AC12:AC33">I12+M12+Q12+U12+Y12</f>
        <v>6</v>
      </c>
      <c r="AD12" s="297" t="s">
        <v>106</v>
      </c>
      <c r="AE12" s="410"/>
    </row>
    <row r="13" spans="1:31" ht="12.75">
      <c r="A13" s="395">
        <v>2</v>
      </c>
      <c r="B13" s="325" t="s">
        <v>113</v>
      </c>
      <c r="C13" s="325" t="s">
        <v>114</v>
      </c>
      <c r="D13" s="365">
        <v>1982</v>
      </c>
      <c r="E13" s="396" t="s">
        <v>72</v>
      </c>
      <c r="F13" s="225">
        <v>0</v>
      </c>
      <c r="G13" s="45">
        <v>0</v>
      </c>
      <c r="H13" s="46">
        <v>1</v>
      </c>
      <c r="I13" s="47">
        <v>1</v>
      </c>
      <c r="J13" s="49">
        <v>0</v>
      </c>
      <c r="K13" s="45">
        <v>0</v>
      </c>
      <c r="L13" s="50">
        <v>0</v>
      </c>
      <c r="M13" s="51">
        <v>0</v>
      </c>
      <c r="N13" s="44">
        <v>0</v>
      </c>
      <c r="O13" s="45">
        <v>0</v>
      </c>
      <c r="P13" s="46">
        <v>1</v>
      </c>
      <c r="Q13" s="47">
        <v>2</v>
      </c>
      <c r="R13" s="44">
        <v>1</v>
      </c>
      <c r="S13" s="45">
        <v>1</v>
      </c>
      <c r="T13" s="46">
        <v>1</v>
      </c>
      <c r="U13" s="47">
        <v>1</v>
      </c>
      <c r="V13" s="44">
        <v>1</v>
      </c>
      <c r="W13" s="45">
        <v>1</v>
      </c>
      <c r="X13" s="46">
        <v>1</v>
      </c>
      <c r="Y13" s="239">
        <v>1</v>
      </c>
      <c r="Z13" s="243">
        <f t="shared" si="0"/>
        <v>2</v>
      </c>
      <c r="AA13" s="15">
        <f t="shared" si="1"/>
        <v>2</v>
      </c>
      <c r="AB13" s="16">
        <f t="shared" si="2"/>
        <v>4</v>
      </c>
      <c r="AC13" s="244">
        <f t="shared" si="3"/>
        <v>5</v>
      </c>
      <c r="AD13" s="297" t="s">
        <v>107</v>
      </c>
      <c r="AE13" s="409">
        <v>100</v>
      </c>
    </row>
    <row r="14" spans="1:31" ht="12.75">
      <c r="A14" s="395">
        <v>3</v>
      </c>
      <c r="B14" s="325" t="s">
        <v>119</v>
      </c>
      <c r="C14" s="325" t="s">
        <v>120</v>
      </c>
      <c r="D14" s="365">
        <v>1987</v>
      </c>
      <c r="E14" s="406" t="s">
        <v>92</v>
      </c>
      <c r="F14" s="226">
        <v>0</v>
      </c>
      <c r="G14" s="45">
        <v>0</v>
      </c>
      <c r="H14" s="50">
        <v>1</v>
      </c>
      <c r="I14" s="51">
        <v>1</v>
      </c>
      <c r="J14" s="49">
        <v>0</v>
      </c>
      <c r="K14" s="45">
        <v>0</v>
      </c>
      <c r="L14" s="50">
        <v>0</v>
      </c>
      <c r="M14" s="51">
        <v>0</v>
      </c>
      <c r="N14" s="49">
        <v>0</v>
      </c>
      <c r="O14" s="45">
        <v>0</v>
      </c>
      <c r="P14" s="50">
        <v>1</v>
      </c>
      <c r="Q14" s="51">
        <v>1</v>
      </c>
      <c r="R14" s="49">
        <v>1</v>
      </c>
      <c r="S14" s="45">
        <v>2</v>
      </c>
      <c r="T14" s="50">
        <v>1</v>
      </c>
      <c r="U14" s="51">
        <v>2</v>
      </c>
      <c r="V14" s="49">
        <v>1</v>
      </c>
      <c r="W14" s="45">
        <v>1</v>
      </c>
      <c r="X14" s="50">
        <v>1</v>
      </c>
      <c r="Y14" s="250">
        <v>1</v>
      </c>
      <c r="Z14" s="243">
        <f t="shared" si="0"/>
        <v>2</v>
      </c>
      <c r="AA14" s="15">
        <f t="shared" si="1"/>
        <v>3</v>
      </c>
      <c r="AB14" s="16">
        <f t="shared" si="2"/>
        <v>4</v>
      </c>
      <c r="AC14" s="244">
        <f t="shared" si="3"/>
        <v>5</v>
      </c>
      <c r="AD14" s="298" t="s">
        <v>103</v>
      </c>
      <c r="AE14" s="411"/>
    </row>
    <row r="15" spans="1:31" ht="12.75">
      <c r="A15" s="395">
        <v>4</v>
      </c>
      <c r="B15" s="325" t="s">
        <v>117</v>
      </c>
      <c r="C15" s="325" t="s">
        <v>121</v>
      </c>
      <c r="D15" s="365">
        <v>1989</v>
      </c>
      <c r="E15" s="406" t="s">
        <v>92</v>
      </c>
      <c r="F15" s="226">
        <v>0</v>
      </c>
      <c r="G15" s="45">
        <v>0</v>
      </c>
      <c r="H15" s="50">
        <v>1</v>
      </c>
      <c r="I15" s="51">
        <v>2</v>
      </c>
      <c r="J15" s="49">
        <v>0</v>
      </c>
      <c r="K15" s="45">
        <v>0</v>
      </c>
      <c r="L15" s="50">
        <v>0</v>
      </c>
      <c r="M15" s="51">
        <v>0</v>
      </c>
      <c r="N15" s="49">
        <v>0</v>
      </c>
      <c r="O15" s="45">
        <v>0</v>
      </c>
      <c r="P15" s="50">
        <v>1</v>
      </c>
      <c r="Q15" s="51">
        <v>2</v>
      </c>
      <c r="R15" s="49">
        <v>1</v>
      </c>
      <c r="S15" s="45">
        <v>2</v>
      </c>
      <c r="T15" s="50">
        <v>1</v>
      </c>
      <c r="U15" s="51">
        <v>2</v>
      </c>
      <c r="V15" s="49">
        <v>1</v>
      </c>
      <c r="W15" s="45">
        <v>1</v>
      </c>
      <c r="X15" s="50">
        <v>1</v>
      </c>
      <c r="Y15" s="250">
        <v>1</v>
      </c>
      <c r="Z15" s="243">
        <f t="shared" si="0"/>
        <v>2</v>
      </c>
      <c r="AA15" s="15">
        <f t="shared" si="1"/>
        <v>3</v>
      </c>
      <c r="AB15" s="16">
        <f t="shared" si="2"/>
        <v>4</v>
      </c>
      <c r="AC15" s="244">
        <f t="shared" si="3"/>
        <v>7</v>
      </c>
      <c r="AD15" s="299" t="s">
        <v>100</v>
      </c>
      <c r="AE15" s="411"/>
    </row>
    <row r="16" spans="1:31" ht="12.75">
      <c r="A16" s="395">
        <v>5</v>
      </c>
      <c r="B16" s="325" t="s">
        <v>125</v>
      </c>
      <c r="C16" s="325" t="s">
        <v>126</v>
      </c>
      <c r="D16" s="365">
        <v>1990</v>
      </c>
      <c r="E16" s="396" t="s">
        <v>72</v>
      </c>
      <c r="F16" s="225">
        <v>0</v>
      </c>
      <c r="G16" s="53">
        <v>0</v>
      </c>
      <c r="H16" s="46">
        <v>1</v>
      </c>
      <c r="I16" s="47">
        <v>2</v>
      </c>
      <c r="J16" s="49">
        <v>0</v>
      </c>
      <c r="K16" s="45">
        <v>0</v>
      </c>
      <c r="L16" s="50">
        <v>0</v>
      </c>
      <c r="M16" s="51">
        <v>0</v>
      </c>
      <c r="N16" s="44">
        <v>0</v>
      </c>
      <c r="O16" s="53">
        <v>0</v>
      </c>
      <c r="P16" s="46">
        <v>1</v>
      </c>
      <c r="Q16" s="47">
        <v>5</v>
      </c>
      <c r="R16" s="44">
        <v>1</v>
      </c>
      <c r="S16" s="53">
        <v>1</v>
      </c>
      <c r="T16" s="46">
        <v>1</v>
      </c>
      <c r="U16" s="47">
        <v>1</v>
      </c>
      <c r="V16" s="49">
        <v>1</v>
      </c>
      <c r="W16" s="45">
        <v>2</v>
      </c>
      <c r="X16" s="50">
        <v>1</v>
      </c>
      <c r="Y16" s="250">
        <v>2</v>
      </c>
      <c r="Z16" s="243">
        <f t="shared" si="0"/>
        <v>2</v>
      </c>
      <c r="AA16" s="15">
        <f t="shared" si="1"/>
        <v>3</v>
      </c>
      <c r="AB16" s="16">
        <f t="shared" si="2"/>
        <v>4</v>
      </c>
      <c r="AC16" s="244">
        <f t="shared" si="3"/>
        <v>10</v>
      </c>
      <c r="AD16" s="299" t="s">
        <v>101</v>
      </c>
      <c r="AE16" s="409">
        <v>89</v>
      </c>
    </row>
    <row r="17" spans="1:31" ht="12.75">
      <c r="A17" s="395">
        <v>6</v>
      </c>
      <c r="B17" s="325" t="s">
        <v>127</v>
      </c>
      <c r="C17" s="325" t="s">
        <v>128</v>
      </c>
      <c r="D17" s="365">
        <v>1984</v>
      </c>
      <c r="E17" s="396" t="s">
        <v>61</v>
      </c>
      <c r="F17" s="226">
        <v>0</v>
      </c>
      <c r="G17" s="45">
        <v>0</v>
      </c>
      <c r="H17" s="50">
        <v>1</v>
      </c>
      <c r="I17" s="51">
        <v>1</v>
      </c>
      <c r="J17" s="49">
        <v>0</v>
      </c>
      <c r="K17" s="45">
        <v>0</v>
      </c>
      <c r="L17" s="50">
        <v>0</v>
      </c>
      <c r="M17" s="51">
        <v>0</v>
      </c>
      <c r="N17" s="49">
        <v>0</v>
      </c>
      <c r="O17" s="45">
        <v>0</v>
      </c>
      <c r="P17" s="50">
        <v>1</v>
      </c>
      <c r="Q17" s="51">
        <v>3</v>
      </c>
      <c r="R17" s="49">
        <v>1</v>
      </c>
      <c r="S17" s="45">
        <v>2</v>
      </c>
      <c r="T17" s="50">
        <v>1</v>
      </c>
      <c r="U17" s="51">
        <v>1</v>
      </c>
      <c r="V17" s="49">
        <v>1</v>
      </c>
      <c r="W17" s="45">
        <v>2</v>
      </c>
      <c r="X17" s="50">
        <v>1</v>
      </c>
      <c r="Y17" s="250">
        <v>2</v>
      </c>
      <c r="Z17" s="243">
        <f t="shared" si="0"/>
        <v>2</v>
      </c>
      <c r="AA17" s="15">
        <f t="shared" si="1"/>
        <v>4</v>
      </c>
      <c r="AB17" s="16">
        <f t="shared" si="2"/>
        <v>4</v>
      </c>
      <c r="AC17" s="244">
        <f t="shared" si="3"/>
        <v>7</v>
      </c>
      <c r="AD17" s="300" t="s">
        <v>109</v>
      </c>
      <c r="AE17" s="409">
        <v>79</v>
      </c>
    </row>
    <row r="18" spans="1:31" ht="12.75">
      <c r="A18" s="395">
        <v>7</v>
      </c>
      <c r="B18" s="325" t="s">
        <v>129</v>
      </c>
      <c r="C18" s="325" t="s">
        <v>130</v>
      </c>
      <c r="D18" s="365">
        <v>1981</v>
      </c>
      <c r="E18" s="396" t="s">
        <v>72</v>
      </c>
      <c r="F18" s="227">
        <v>0</v>
      </c>
      <c r="G18" s="55">
        <v>0</v>
      </c>
      <c r="H18" s="56">
        <v>0</v>
      </c>
      <c r="I18" s="51">
        <v>0</v>
      </c>
      <c r="J18" s="49">
        <v>0</v>
      </c>
      <c r="K18" s="45">
        <v>0</v>
      </c>
      <c r="L18" s="50">
        <v>0</v>
      </c>
      <c r="M18" s="51">
        <v>0</v>
      </c>
      <c r="N18" s="49">
        <v>0</v>
      </c>
      <c r="O18" s="45">
        <v>0</v>
      </c>
      <c r="P18" s="50">
        <v>1</v>
      </c>
      <c r="Q18" s="51">
        <v>4</v>
      </c>
      <c r="R18" s="49">
        <v>1</v>
      </c>
      <c r="S18" s="45">
        <v>2</v>
      </c>
      <c r="T18" s="50">
        <v>1</v>
      </c>
      <c r="U18" s="51">
        <v>2</v>
      </c>
      <c r="V18" s="49">
        <v>1</v>
      </c>
      <c r="W18" s="45">
        <v>2</v>
      </c>
      <c r="X18" s="50">
        <v>1</v>
      </c>
      <c r="Y18" s="250">
        <v>2</v>
      </c>
      <c r="Z18" s="243">
        <f t="shared" si="0"/>
        <v>2</v>
      </c>
      <c r="AA18" s="15">
        <f t="shared" si="1"/>
        <v>4</v>
      </c>
      <c r="AB18" s="16">
        <f t="shared" si="2"/>
        <v>3</v>
      </c>
      <c r="AC18" s="244">
        <f t="shared" si="3"/>
        <v>8</v>
      </c>
      <c r="AD18" s="301" t="s">
        <v>108</v>
      </c>
      <c r="AE18" s="409">
        <v>71</v>
      </c>
    </row>
    <row r="19" spans="1:31" ht="12.75">
      <c r="A19" s="395">
        <v>8</v>
      </c>
      <c r="B19" s="325" t="s">
        <v>117</v>
      </c>
      <c r="C19" s="325" t="s">
        <v>118</v>
      </c>
      <c r="D19" s="365">
        <v>1987</v>
      </c>
      <c r="E19" s="406" t="s">
        <v>92</v>
      </c>
      <c r="F19" s="227">
        <v>0</v>
      </c>
      <c r="G19" s="55">
        <v>0</v>
      </c>
      <c r="H19" s="56">
        <v>1</v>
      </c>
      <c r="I19" s="51">
        <v>2</v>
      </c>
      <c r="J19" s="49">
        <v>0</v>
      </c>
      <c r="K19" s="45">
        <v>0</v>
      </c>
      <c r="L19" s="50">
        <v>0</v>
      </c>
      <c r="M19" s="51">
        <v>0</v>
      </c>
      <c r="N19" s="49">
        <v>0</v>
      </c>
      <c r="O19" s="45">
        <v>0</v>
      </c>
      <c r="P19" s="50">
        <v>1</v>
      </c>
      <c r="Q19" s="51">
        <v>1</v>
      </c>
      <c r="R19" s="49">
        <v>1</v>
      </c>
      <c r="S19" s="45">
        <v>2</v>
      </c>
      <c r="T19" s="50">
        <v>1</v>
      </c>
      <c r="U19" s="51">
        <v>2</v>
      </c>
      <c r="V19" s="49">
        <v>1</v>
      </c>
      <c r="W19" s="45">
        <v>5</v>
      </c>
      <c r="X19" s="50">
        <v>1</v>
      </c>
      <c r="Y19" s="250">
        <v>4</v>
      </c>
      <c r="Z19" s="243">
        <f t="shared" si="0"/>
        <v>2</v>
      </c>
      <c r="AA19" s="15">
        <f t="shared" si="1"/>
        <v>7</v>
      </c>
      <c r="AB19" s="16">
        <f t="shared" si="2"/>
        <v>4</v>
      </c>
      <c r="AC19" s="244">
        <f t="shared" si="3"/>
        <v>9</v>
      </c>
      <c r="AD19" s="299" t="s">
        <v>104</v>
      </c>
      <c r="AE19" s="411"/>
    </row>
    <row r="20" spans="1:31" ht="12.75">
      <c r="A20" s="395">
        <v>9</v>
      </c>
      <c r="B20" s="325" t="s">
        <v>124</v>
      </c>
      <c r="C20" s="325" t="s">
        <v>131</v>
      </c>
      <c r="D20" s="365">
        <v>1985</v>
      </c>
      <c r="E20" s="406" t="s">
        <v>92</v>
      </c>
      <c r="F20" s="225">
        <v>0</v>
      </c>
      <c r="G20" s="45">
        <v>0</v>
      </c>
      <c r="H20" s="46">
        <v>0</v>
      </c>
      <c r="I20" s="47">
        <v>0</v>
      </c>
      <c r="J20" s="49">
        <v>0</v>
      </c>
      <c r="K20" s="45">
        <v>0</v>
      </c>
      <c r="L20" s="50">
        <v>0</v>
      </c>
      <c r="M20" s="51">
        <v>0</v>
      </c>
      <c r="N20" s="44">
        <v>0</v>
      </c>
      <c r="O20" s="45">
        <v>0</v>
      </c>
      <c r="P20" s="46">
        <v>0</v>
      </c>
      <c r="Q20" s="47">
        <v>0</v>
      </c>
      <c r="R20" s="44">
        <v>0</v>
      </c>
      <c r="S20" s="45">
        <v>0</v>
      </c>
      <c r="T20" s="46">
        <v>1</v>
      </c>
      <c r="U20" s="47">
        <v>1</v>
      </c>
      <c r="V20" s="44">
        <v>1</v>
      </c>
      <c r="W20" s="45">
        <v>1</v>
      </c>
      <c r="X20" s="46">
        <v>1</v>
      </c>
      <c r="Y20" s="239">
        <v>1</v>
      </c>
      <c r="Z20" s="243">
        <f t="shared" si="0"/>
        <v>1</v>
      </c>
      <c r="AA20" s="15">
        <f t="shared" si="1"/>
        <v>1</v>
      </c>
      <c r="AB20" s="16">
        <f t="shared" si="2"/>
        <v>2</v>
      </c>
      <c r="AC20" s="244">
        <f t="shared" si="3"/>
        <v>2</v>
      </c>
      <c r="AD20" s="407" t="s">
        <v>99</v>
      </c>
      <c r="AE20" s="411"/>
    </row>
    <row r="21" spans="1:31" ht="12.75">
      <c r="A21" s="395">
        <v>10</v>
      </c>
      <c r="B21" s="325" t="s">
        <v>122</v>
      </c>
      <c r="C21" s="325" t="s">
        <v>123</v>
      </c>
      <c r="D21" s="365">
        <v>1983</v>
      </c>
      <c r="E21" s="396" t="s">
        <v>61</v>
      </c>
      <c r="F21" s="226">
        <v>0</v>
      </c>
      <c r="G21" s="45">
        <v>0</v>
      </c>
      <c r="H21" s="50">
        <v>0</v>
      </c>
      <c r="I21" s="51">
        <v>0</v>
      </c>
      <c r="J21" s="49">
        <v>0</v>
      </c>
      <c r="K21" s="45">
        <v>0</v>
      </c>
      <c r="L21" s="50">
        <v>0</v>
      </c>
      <c r="M21" s="51">
        <v>0</v>
      </c>
      <c r="N21" s="49">
        <v>0</v>
      </c>
      <c r="O21" s="45">
        <v>0</v>
      </c>
      <c r="P21" s="50">
        <v>1</v>
      </c>
      <c r="Q21" s="51">
        <v>1</v>
      </c>
      <c r="R21" s="49">
        <v>0</v>
      </c>
      <c r="S21" s="45">
        <v>0</v>
      </c>
      <c r="T21" s="50">
        <v>0</v>
      </c>
      <c r="U21" s="51">
        <v>0</v>
      </c>
      <c r="V21" s="49">
        <v>1</v>
      </c>
      <c r="W21" s="45">
        <v>2</v>
      </c>
      <c r="X21" s="50">
        <v>1</v>
      </c>
      <c r="Y21" s="250">
        <v>2</v>
      </c>
      <c r="Z21" s="243">
        <f t="shared" si="0"/>
        <v>1</v>
      </c>
      <c r="AA21" s="15">
        <f t="shared" si="1"/>
        <v>2</v>
      </c>
      <c r="AB21" s="16">
        <f t="shared" si="2"/>
        <v>2</v>
      </c>
      <c r="AC21" s="244">
        <f t="shared" si="3"/>
        <v>3</v>
      </c>
      <c r="AD21" s="300" t="s">
        <v>102</v>
      </c>
      <c r="AE21" s="409">
        <v>63</v>
      </c>
    </row>
    <row r="22" spans="1:31" ht="12.75">
      <c r="A22" s="395">
        <v>11</v>
      </c>
      <c r="B22" s="343" t="s">
        <v>129</v>
      </c>
      <c r="C22" s="343" t="s">
        <v>132</v>
      </c>
      <c r="D22" s="367">
        <v>1989</v>
      </c>
      <c r="E22" s="397" t="s">
        <v>58</v>
      </c>
      <c r="F22" s="226">
        <v>0</v>
      </c>
      <c r="G22" s="45">
        <v>0</v>
      </c>
      <c r="H22" s="50">
        <v>0</v>
      </c>
      <c r="I22" s="51">
        <v>0</v>
      </c>
      <c r="J22" s="49">
        <v>0</v>
      </c>
      <c r="K22" s="45">
        <v>0</v>
      </c>
      <c r="L22" s="50">
        <v>0</v>
      </c>
      <c r="M22" s="51">
        <v>0</v>
      </c>
      <c r="N22" s="49">
        <v>0</v>
      </c>
      <c r="O22" s="45">
        <v>0</v>
      </c>
      <c r="P22" s="50">
        <v>1</v>
      </c>
      <c r="Q22" s="51">
        <v>3</v>
      </c>
      <c r="R22" s="49">
        <v>0</v>
      </c>
      <c r="S22" s="45">
        <v>0</v>
      </c>
      <c r="T22" s="50">
        <v>1</v>
      </c>
      <c r="U22" s="51">
        <v>2</v>
      </c>
      <c r="V22" s="49">
        <v>1</v>
      </c>
      <c r="W22" s="45">
        <v>6</v>
      </c>
      <c r="X22" s="50">
        <v>1</v>
      </c>
      <c r="Y22" s="250">
        <v>2</v>
      </c>
      <c r="Z22" s="243">
        <f t="shared" si="0"/>
        <v>1</v>
      </c>
      <c r="AA22" s="15">
        <f t="shared" si="1"/>
        <v>6</v>
      </c>
      <c r="AB22" s="16">
        <f t="shared" si="2"/>
        <v>3</v>
      </c>
      <c r="AC22" s="244">
        <f t="shared" si="3"/>
        <v>7</v>
      </c>
      <c r="AD22" s="299" t="s">
        <v>105</v>
      </c>
      <c r="AE22" s="409">
        <v>56</v>
      </c>
    </row>
    <row r="23" spans="1:31" ht="12.75">
      <c r="A23" s="395">
        <v>12</v>
      </c>
      <c r="B23" s="343" t="s">
        <v>133</v>
      </c>
      <c r="C23" s="343" t="s">
        <v>134</v>
      </c>
      <c r="D23" s="367">
        <v>1992</v>
      </c>
      <c r="E23" s="397" t="s">
        <v>72</v>
      </c>
      <c r="F23" s="225">
        <v>0</v>
      </c>
      <c r="G23" s="53">
        <v>0</v>
      </c>
      <c r="H23" s="46">
        <v>0</v>
      </c>
      <c r="I23" s="47">
        <v>0</v>
      </c>
      <c r="J23" s="49">
        <v>0</v>
      </c>
      <c r="K23" s="45">
        <v>0</v>
      </c>
      <c r="L23" s="50">
        <v>0</v>
      </c>
      <c r="M23" s="51">
        <v>0</v>
      </c>
      <c r="N23" s="44">
        <v>0</v>
      </c>
      <c r="O23" s="53">
        <v>0</v>
      </c>
      <c r="P23" s="46">
        <v>0</v>
      </c>
      <c r="Q23" s="47">
        <v>0</v>
      </c>
      <c r="R23" s="44">
        <v>0</v>
      </c>
      <c r="S23" s="53">
        <v>0</v>
      </c>
      <c r="T23" s="46">
        <v>1</v>
      </c>
      <c r="U23" s="47">
        <v>2</v>
      </c>
      <c r="V23" s="44">
        <v>0</v>
      </c>
      <c r="W23" s="53">
        <v>0</v>
      </c>
      <c r="X23" s="46">
        <v>0</v>
      </c>
      <c r="Y23" s="239">
        <v>0</v>
      </c>
      <c r="Z23" s="243">
        <f t="shared" si="0"/>
        <v>0</v>
      </c>
      <c r="AA23" s="15">
        <f t="shared" si="1"/>
        <v>0</v>
      </c>
      <c r="AB23" s="16">
        <f t="shared" si="2"/>
        <v>1</v>
      </c>
      <c r="AC23" s="244">
        <f t="shared" si="3"/>
        <v>2</v>
      </c>
      <c r="AD23" s="299" t="s">
        <v>110</v>
      </c>
      <c r="AE23" s="409">
        <v>50</v>
      </c>
    </row>
    <row r="24" spans="1:31" ht="12.75">
      <c r="A24" s="395">
        <v>13</v>
      </c>
      <c r="B24" s="325" t="s">
        <v>124</v>
      </c>
      <c r="C24" s="325" t="s">
        <v>135</v>
      </c>
      <c r="D24" s="367"/>
      <c r="E24" s="397" t="s">
        <v>72</v>
      </c>
      <c r="F24" s="226">
        <v>0</v>
      </c>
      <c r="G24" s="45">
        <v>0</v>
      </c>
      <c r="H24" s="50">
        <v>0</v>
      </c>
      <c r="I24" s="51">
        <v>0</v>
      </c>
      <c r="J24" s="49">
        <v>0</v>
      </c>
      <c r="K24" s="45">
        <v>0</v>
      </c>
      <c r="L24" s="50">
        <v>0</v>
      </c>
      <c r="M24" s="51">
        <v>0</v>
      </c>
      <c r="N24" s="49">
        <v>0</v>
      </c>
      <c r="O24" s="45">
        <v>0</v>
      </c>
      <c r="P24" s="50">
        <v>0</v>
      </c>
      <c r="Q24" s="51">
        <v>0</v>
      </c>
      <c r="R24" s="49">
        <v>0</v>
      </c>
      <c r="S24" s="45">
        <v>0</v>
      </c>
      <c r="T24" s="50">
        <v>0</v>
      </c>
      <c r="U24" s="51">
        <v>0</v>
      </c>
      <c r="V24" s="49">
        <v>0</v>
      </c>
      <c r="W24" s="45">
        <v>0</v>
      </c>
      <c r="X24" s="50">
        <v>0</v>
      </c>
      <c r="Y24" s="250">
        <v>0</v>
      </c>
      <c r="Z24" s="243">
        <f t="shared" si="0"/>
        <v>0</v>
      </c>
      <c r="AA24" s="15">
        <f t="shared" si="1"/>
        <v>0</v>
      </c>
      <c r="AB24" s="16">
        <f t="shared" si="2"/>
        <v>0</v>
      </c>
      <c r="AC24" s="244">
        <f t="shared" si="3"/>
        <v>0</v>
      </c>
      <c r="AD24" s="300" t="s">
        <v>111</v>
      </c>
      <c r="AE24" s="409">
        <v>44</v>
      </c>
    </row>
    <row r="25" spans="1:31" ht="12.75">
      <c r="A25" s="395">
        <v>14</v>
      </c>
      <c r="B25" s="343" t="s">
        <v>136</v>
      </c>
      <c r="C25" s="343" t="s">
        <v>137</v>
      </c>
      <c r="D25" s="367">
        <v>1992</v>
      </c>
      <c r="E25" s="397" t="s">
        <v>72</v>
      </c>
      <c r="F25" s="227">
        <v>0</v>
      </c>
      <c r="G25" s="55">
        <v>0</v>
      </c>
      <c r="H25" s="56">
        <v>0</v>
      </c>
      <c r="I25" s="51">
        <v>0</v>
      </c>
      <c r="J25" s="49">
        <v>0</v>
      </c>
      <c r="K25" s="45">
        <v>0</v>
      </c>
      <c r="L25" s="50">
        <v>0</v>
      </c>
      <c r="M25" s="51">
        <v>0</v>
      </c>
      <c r="N25" s="49">
        <v>0</v>
      </c>
      <c r="O25" s="45">
        <v>0</v>
      </c>
      <c r="P25" s="50">
        <v>0</v>
      </c>
      <c r="Q25" s="51">
        <v>0</v>
      </c>
      <c r="R25" s="49">
        <v>0</v>
      </c>
      <c r="S25" s="45">
        <v>0</v>
      </c>
      <c r="T25" s="50">
        <v>0</v>
      </c>
      <c r="U25" s="51">
        <v>0</v>
      </c>
      <c r="V25" s="49">
        <v>0</v>
      </c>
      <c r="W25" s="45">
        <v>0</v>
      </c>
      <c r="X25" s="50">
        <v>0</v>
      </c>
      <c r="Y25" s="250">
        <v>0</v>
      </c>
      <c r="Z25" s="243">
        <f t="shared" si="0"/>
        <v>0</v>
      </c>
      <c r="AA25" s="15">
        <f t="shared" si="1"/>
        <v>0</v>
      </c>
      <c r="AB25" s="16">
        <f t="shared" si="2"/>
        <v>0</v>
      </c>
      <c r="AC25" s="244">
        <f t="shared" si="3"/>
        <v>0</v>
      </c>
      <c r="AD25" s="301" t="s">
        <v>111</v>
      </c>
      <c r="AE25" s="409">
        <v>44</v>
      </c>
    </row>
    <row r="26" spans="1:31" ht="12.75">
      <c r="A26" s="395">
        <v>15</v>
      </c>
      <c r="B26" s="325" t="s">
        <v>138</v>
      </c>
      <c r="C26" s="325" t="s">
        <v>139</v>
      </c>
      <c r="D26" s="365">
        <v>1978</v>
      </c>
      <c r="E26" s="396" t="s">
        <v>61</v>
      </c>
      <c r="F26" s="227">
        <v>0</v>
      </c>
      <c r="G26" s="55">
        <v>0</v>
      </c>
      <c r="H26" s="56">
        <v>0</v>
      </c>
      <c r="I26" s="51">
        <v>0</v>
      </c>
      <c r="J26" s="49">
        <v>0</v>
      </c>
      <c r="K26" s="45">
        <v>0</v>
      </c>
      <c r="L26" s="50">
        <v>0</v>
      </c>
      <c r="M26" s="51">
        <v>0</v>
      </c>
      <c r="N26" s="49">
        <v>0</v>
      </c>
      <c r="O26" s="45">
        <v>0</v>
      </c>
      <c r="P26" s="50">
        <v>0</v>
      </c>
      <c r="Q26" s="51">
        <v>0</v>
      </c>
      <c r="R26" s="49">
        <v>0</v>
      </c>
      <c r="S26" s="45">
        <v>0</v>
      </c>
      <c r="T26" s="50">
        <v>0</v>
      </c>
      <c r="U26" s="51">
        <v>0</v>
      </c>
      <c r="V26" s="49">
        <v>0</v>
      </c>
      <c r="W26" s="45">
        <v>0</v>
      </c>
      <c r="X26" s="50">
        <v>0</v>
      </c>
      <c r="Y26" s="250">
        <v>0</v>
      </c>
      <c r="Z26" s="243">
        <f t="shared" si="0"/>
        <v>0</v>
      </c>
      <c r="AA26" s="15">
        <f t="shared" si="1"/>
        <v>0</v>
      </c>
      <c r="AB26" s="16">
        <f t="shared" si="2"/>
        <v>0</v>
      </c>
      <c r="AC26" s="244">
        <f t="shared" si="3"/>
        <v>0</v>
      </c>
      <c r="AD26" s="299" t="s">
        <v>111</v>
      </c>
      <c r="AE26" s="409">
        <v>44</v>
      </c>
    </row>
    <row r="27" spans="1:31" ht="12.75">
      <c r="A27" s="395">
        <v>16</v>
      </c>
      <c r="B27" s="343"/>
      <c r="C27" s="343"/>
      <c r="D27" s="367"/>
      <c r="E27" s="397"/>
      <c r="F27" s="225"/>
      <c r="G27" s="45"/>
      <c r="H27" s="46"/>
      <c r="I27" s="47"/>
      <c r="J27" s="44"/>
      <c r="K27" s="45"/>
      <c r="L27" s="46"/>
      <c r="M27" s="47"/>
      <c r="N27" s="44"/>
      <c r="O27" s="45"/>
      <c r="P27" s="46"/>
      <c r="Q27" s="47"/>
      <c r="R27" s="44"/>
      <c r="S27" s="45"/>
      <c r="T27" s="46"/>
      <c r="U27" s="47"/>
      <c r="V27" s="44"/>
      <c r="W27" s="45"/>
      <c r="X27" s="46"/>
      <c r="Y27" s="239"/>
      <c r="Z27" s="243">
        <f t="shared" si="0"/>
        <v>0</v>
      </c>
      <c r="AA27" s="15">
        <f t="shared" si="1"/>
        <v>0</v>
      </c>
      <c r="AB27" s="16">
        <f t="shared" si="2"/>
        <v>0</v>
      </c>
      <c r="AC27" s="244">
        <f t="shared" si="3"/>
        <v>0</v>
      </c>
      <c r="AD27" s="297"/>
      <c r="AE27" s="306"/>
    </row>
    <row r="28" spans="1:31" ht="12.75">
      <c r="A28" s="395">
        <v>17</v>
      </c>
      <c r="B28" s="325"/>
      <c r="C28" s="325"/>
      <c r="D28" s="365"/>
      <c r="E28" s="396"/>
      <c r="F28" s="226"/>
      <c r="G28" s="45"/>
      <c r="H28" s="50"/>
      <c r="I28" s="51"/>
      <c r="J28" s="49"/>
      <c r="K28" s="45"/>
      <c r="L28" s="50"/>
      <c r="M28" s="51"/>
      <c r="N28" s="49"/>
      <c r="O28" s="45"/>
      <c r="P28" s="50"/>
      <c r="Q28" s="51"/>
      <c r="R28" s="49"/>
      <c r="S28" s="45"/>
      <c r="T28" s="50"/>
      <c r="U28" s="51"/>
      <c r="V28" s="49"/>
      <c r="W28" s="45"/>
      <c r="X28" s="50"/>
      <c r="Y28" s="250"/>
      <c r="Z28" s="243">
        <f t="shared" si="0"/>
        <v>0</v>
      </c>
      <c r="AA28" s="15">
        <f t="shared" si="1"/>
        <v>0</v>
      </c>
      <c r="AB28" s="16">
        <f t="shared" si="2"/>
        <v>0</v>
      </c>
      <c r="AC28" s="244">
        <f t="shared" si="3"/>
        <v>0</v>
      </c>
      <c r="AD28" s="298"/>
      <c r="AE28" s="306"/>
    </row>
    <row r="29" spans="1:31" ht="12.75">
      <c r="A29" s="395">
        <v>18</v>
      </c>
      <c r="B29" s="325"/>
      <c r="C29" s="325"/>
      <c r="D29" s="365"/>
      <c r="E29" s="396"/>
      <c r="F29" s="226"/>
      <c r="G29" s="45"/>
      <c r="H29" s="50"/>
      <c r="I29" s="51"/>
      <c r="J29" s="49"/>
      <c r="K29" s="45"/>
      <c r="L29" s="50"/>
      <c r="M29" s="51"/>
      <c r="N29" s="49"/>
      <c r="O29" s="45"/>
      <c r="P29" s="50"/>
      <c r="Q29" s="51"/>
      <c r="R29" s="49"/>
      <c r="S29" s="45"/>
      <c r="T29" s="50"/>
      <c r="U29" s="51"/>
      <c r="V29" s="49"/>
      <c r="W29" s="45"/>
      <c r="X29" s="50"/>
      <c r="Y29" s="250"/>
      <c r="Z29" s="243">
        <f t="shared" si="0"/>
        <v>0</v>
      </c>
      <c r="AA29" s="15">
        <f t="shared" si="1"/>
        <v>0</v>
      </c>
      <c r="AB29" s="16">
        <f t="shared" si="2"/>
        <v>0</v>
      </c>
      <c r="AC29" s="244">
        <f t="shared" si="3"/>
        <v>0</v>
      </c>
      <c r="AD29" s="299"/>
      <c r="AE29" s="306"/>
    </row>
    <row r="30" spans="1:31" ht="12.75">
      <c r="A30" s="395">
        <v>19</v>
      </c>
      <c r="B30" s="325"/>
      <c r="C30" s="325"/>
      <c r="D30" s="365"/>
      <c r="E30" s="396"/>
      <c r="F30" s="225"/>
      <c r="G30" s="53"/>
      <c r="H30" s="46"/>
      <c r="I30" s="47"/>
      <c r="J30" s="44"/>
      <c r="K30" s="53"/>
      <c r="L30" s="46"/>
      <c r="M30" s="47"/>
      <c r="N30" s="44"/>
      <c r="O30" s="53"/>
      <c r="P30" s="46"/>
      <c r="Q30" s="47"/>
      <c r="R30" s="44"/>
      <c r="S30" s="53"/>
      <c r="T30" s="46"/>
      <c r="U30" s="47"/>
      <c r="V30" s="44"/>
      <c r="W30" s="53"/>
      <c r="X30" s="46"/>
      <c r="Y30" s="239"/>
      <c r="Z30" s="243">
        <f t="shared" si="0"/>
        <v>0</v>
      </c>
      <c r="AA30" s="15">
        <f t="shared" si="1"/>
        <v>0</v>
      </c>
      <c r="AB30" s="16">
        <f t="shared" si="2"/>
        <v>0</v>
      </c>
      <c r="AC30" s="244">
        <f t="shared" si="3"/>
        <v>0</v>
      </c>
      <c r="AD30" s="299"/>
      <c r="AE30" s="306"/>
    </row>
    <row r="31" spans="1:31" ht="12.75">
      <c r="A31" s="395">
        <v>20</v>
      </c>
      <c r="B31" s="325"/>
      <c r="C31" s="325"/>
      <c r="D31" s="365"/>
      <c r="E31" s="396"/>
      <c r="F31" s="226"/>
      <c r="G31" s="45"/>
      <c r="H31" s="50"/>
      <c r="I31" s="51"/>
      <c r="J31" s="49"/>
      <c r="K31" s="45"/>
      <c r="L31" s="50"/>
      <c r="M31" s="51"/>
      <c r="N31" s="49"/>
      <c r="O31" s="45"/>
      <c r="P31" s="50"/>
      <c r="Q31" s="51"/>
      <c r="R31" s="49"/>
      <c r="S31" s="45"/>
      <c r="T31" s="50"/>
      <c r="U31" s="51"/>
      <c r="V31" s="49"/>
      <c r="W31" s="45"/>
      <c r="X31" s="50"/>
      <c r="Y31" s="250"/>
      <c r="Z31" s="243">
        <f t="shared" si="0"/>
        <v>0</v>
      </c>
      <c r="AA31" s="15">
        <f t="shared" si="1"/>
        <v>0</v>
      </c>
      <c r="AB31" s="16">
        <f t="shared" si="2"/>
        <v>0</v>
      </c>
      <c r="AC31" s="244">
        <f t="shared" si="3"/>
        <v>0</v>
      </c>
      <c r="AD31" s="300"/>
      <c r="AE31" s="306"/>
    </row>
    <row r="32" spans="1:31" ht="12.75">
      <c r="A32" s="395">
        <v>21</v>
      </c>
      <c r="B32" s="325"/>
      <c r="C32" s="325"/>
      <c r="D32" s="365"/>
      <c r="E32" s="396"/>
      <c r="F32" s="227"/>
      <c r="G32" s="55"/>
      <c r="H32" s="56"/>
      <c r="I32" s="51"/>
      <c r="J32" s="49"/>
      <c r="K32" s="45"/>
      <c r="L32" s="50"/>
      <c r="M32" s="51"/>
      <c r="N32" s="49"/>
      <c r="O32" s="45"/>
      <c r="P32" s="50"/>
      <c r="Q32" s="51"/>
      <c r="R32" s="49"/>
      <c r="S32" s="45"/>
      <c r="T32" s="50"/>
      <c r="U32" s="51"/>
      <c r="V32" s="49"/>
      <c r="W32" s="45"/>
      <c r="X32" s="50"/>
      <c r="Y32" s="250"/>
      <c r="Z32" s="243">
        <f t="shared" si="0"/>
        <v>0</v>
      </c>
      <c r="AA32" s="15">
        <f t="shared" si="1"/>
        <v>0</v>
      </c>
      <c r="AB32" s="16">
        <f t="shared" si="2"/>
        <v>0</v>
      </c>
      <c r="AC32" s="244">
        <f t="shared" si="3"/>
        <v>0</v>
      </c>
      <c r="AD32" s="301"/>
      <c r="AE32" s="306"/>
    </row>
    <row r="33" spans="1:31" ht="12.75">
      <c r="A33" s="395">
        <v>22</v>
      </c>
      <c r="B33" s="325"/>
      <c r="C33" s="325"/>
      <c r="D33" s="365"/>
      <c r="E33" s="396"/>
      <c r="F33" s="227"/>
      <c r="G33" s="55"/>
      <c r="H33" s="56"/>
      <c r="I33" s="51"/>
      <c r="J33" s="49"/>
      <c r="K33" s="45"/>
      <c r="L33" s="50"/>
      <c r="M33" s="51"/>
      <c r="N33" s="49"/>
      <c r="O33" s="45"/>
      <c r="P33" s="50"/>
      <c r="Q33" s="51"/>
      <c r="R33" s="49"/>
      <c r="S33" s="45"/>
      <c r="T33" s="50"/>
      <c r="U33" s="51"/>
      <c r="V33" s="49"/>
      <c r="W33" s="45"/>
      <c r="X33" s="50"/>
      <c r="Y33" s="250"/>
      <c r="Z33" s="252">
        <f t="shared" si="0"/>
        <v>0</v>
      </c>
      <c r="AA33" s="15">
        <f t="shared" si="1"/>
        <v>0</v>
      </c>
      <c r="AB33" s="248">
        <f t="shared" si="2"/>
        <v>0</v>
      </c>
      <c r="AC33" s="253">
        <f t="shared" si="3"/>
        <v>0</v>
      </c>
      <c r="AD33" s="299"/>
      <c r="AE33" s="306"/>
    </row>
    <row r="34" spans="1:31" ht="13.5" thickBot="1">
      <c r="A34" s="398">
        <v>23</v>
      </c>
      <c r="B34" s="328"/>
      <c r="C34" s="328"/>
      <c r="D34" s="376"/>
      <c r="E34" s="399"/>
      <c r="F34" s="228"/>
      <c r="G34" s="57"/>
      <c r="H34" s="58"/>
      <c r="I34" s="59"/>
      <c r="J34" s="60"/>
      <c r="K34" s="61"/>
      <c r="L34" s="58"/>
      <c r="M34" s="59"/>
      <c r="N34" s="60"/>
      <c r="O34" s="61"/>
      <c r="P34" s="58"/>
      <c r="Q34" s="59"/>
      <c r="R34" s="60"/>
      <c r="S34" s="61"/>
      <c r="T34" s="58"/>
      <c r="U34" s="59"/>
      <c r="V34" s="60"/>
      <c r="W34" s="61"/>
      <c r="X34" s="62"/>
      <c r="Y34" s="247"/>
      <c r="Z34" s="254">
        <f>F34+J34+N34+R34+V34</f>
        <v>0</v>
      </c>
      <c r="AA34" s="255">
        <f>G34+K34+O34+S34+W34</f>
        <v>0</v>
      </c>
      <c r="AB34" s="256">
        <f>H34+L34+P34+T34+X34</f>
        <v>0</v>
      </c>
      <c r="AC34" s="257">
        <f>I34+M34+Q34+U34+Y34</f>
        <v>0</v>
      </c>
      <c r="AD34" s="302"/>
      <c r="AE34" s="307"/>
    </row>
    <row r="35" spans="1:30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3.5" thickBot="1">
      <c r="A37" s="23"/>
      <c r="B37" s="31"/>
      <c r="C37" s="31"/>
      <c r="D37" s="31"/>
      <c r="E37" s="31"/>
      <c r="F37" s="32" t="s">
        <v>46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</row>
    <row r="38" spans="1:30" ht="13.5" customHeight="1" thickBot="1">
      <c r="A38" s="23"/>
      <c r="B38" s="258" t="str">
        <f>CONCATENATE($C$4," pogrupis")</f>
        <v>B pogrupis</v>
      </c>
      <c r="C38" s="76"/>
      <c r="D38" s="76"/>
      <c r="E38" s="63"/>
      <c r="F38" s="484" t="s">
        <v>8</v>
      </c>
      <c r="G38" s="485"/>
      <c r="H38" s="485"/>
      <c r="I38" s="486"/>
      <c r="J38" s="487" t="s">
        <v>9</v>
      </c>
      <c r="K38" s="488"/>
      <c r="L38" s="488"/>
      <c r="M38" s="489"/>
      <c r="N38" s="487" t="s">
        <v>10</v>
      </c>
      <c r="O38" s="488"/>
      <c r="P38" s="488"/>
      <c r="Q38" s="489"/>
      <c r="R38" s="487" t="s">
        <v>47</v>
      </c>
      <c r="S38" s="488"/>
      <c r="T38" s="488"/>
      <c r="U38" s="489"/>
      <c r="V38" s="487" t="s">
        <v>48</v>
      </c>
      <c r="W38" s="488"/>
      <c r="X38" s="488"/>
      <c r="Y38" s="489"/>
      <c r="Z38" s="480" t="s">
        <v>13</v>
      </c>
      <c r="AA38" s="477"/>
      <c r="AB38" s="477"/>
      <c r="AC38" s="478"/>
      <c r="AD38" s="34"/>
    </row>
    <row r="39" spans="1:31" ht="12" thickBot="1">
      <c r="A39" s="234" t="s">
        <v>14</v>
      </c>
      <c r="B39" s="229" t="s">
        <v>15</v>
      </c>
      <c r="C39" s="230" t="s">
        <v>16</v>
      </c>
      <c r="D39" s="230" t="s">
        <v>50</v>
      </c>
      <c r="E39" s="231" t="s">
        <v>49</v>
      </c>
      <c r="F39" s="35" t="s">
        <v>17</v>
      </c>
      <c r="G39" s="36" t="s">
        <v>19</v>
      </c>
      <c r="H39" s="37" t="s">
        <v>18</v>
      </c>
      <c r="I39" s="38" t="s">
        <v>19</v>
      </c>
      <c r="J39" s="35" t="s">
        <v>17</v>
      </c>
      <c r="K39" s="36" t="s">
        <v>19</v>
      </c>
      <c r="L39" s="37" t="s">
        <v>18</v>
      </c>
      <c r="M39" s="38" t="s">
        <v>19</v>
      </c>
      <c r="N39" s="35" t="s">
        <v>17</v>
      </c>
      <c r="O39" s="36" t="s">
        <v>19</v>
      </c>
      <c r="P39" s="37" t="s">
        <v>18</v>
      </c>
      <c r="Q39" s="38" t="s">
        <v>19</v>
      </c>
      <c r="R39" s="35" t="s">
        <v>17</v>
      </c>
      <c r="S39" s="36" t="s">
        <v>19</v>
      </c>
      <c r="T39" s="37" t="s">
        <v>18</v>
      </c>
      <c r="U39" s="38" t="s">
        <v>19</v>
      </c>
      <c r="V39" s="35" t="s">
        <v>17</v>
      </c>
      <c r="W39" s="36" t="s">
        <v>19</v>
      </c>
      <c r="X39" s="37" t="s">
        <v>18</v>
      </c>
      <c r="Y39" s="238" t="s">
        <v>19</v>
      </c>
      <c r="Z39" s="201" t="s">
        <v>17</v>
      </c>
      <c r="AA39" s="128" t="s">
        <v>19</v>
      </c>
      <c r="AB39" s="129" t="s">
        <v>18</v>
      </c>
      <c r="AC39" s="132" t="s">
        <v>19</v>
      </c>
      <c r="AD39" s="308" t="s">
        <v>4</v>
      </c>
      <c r="AE39" s="305" t="s">
        <v>22</v>
      </c>
    </row>
    <row r="40" spans="1:31" ht="12.75">
      <c r="A40" s="237">
        <v>1</v>
      </c>
      <c r="B40" s="386" t="s">
        <v>140</v>
      </c>
      <c r="C40" s="386" t="s">
        <v>212</v>
      </c>
      <c r="D40" s="402">
        <v>1984</v>
      </c>
      <c r="E40" s="387" t="s">
        <v>61</v>
      </c>
      <c r="F40" s="225">
        <v>0</v>
      </c>
      <c r="G40" s="40">
        <v>0</v>
      </c>
      <c r="H40" s="46">
        <v>1</v>
      </c>
      <c r="I40" s="47">
        <v>1</v>
      </c>
      <c r="J40" s="44">
        <v>0</v>
      </c>
      <c r="K40" s="53">
        <v>0</v>
      </c>
      <c r="L40" s="46">
        <v>0</v>
      </c>
      <c r="M40" s="47">
        <v>0</v>
      </c>
      <c r="N40" s="44">
        <v>1</v>
      </c>
      <c r="O40" s="40">
        <v>1</v>
      </c>
      <c r="P40" s="46">
        <v>1</v>
      </c>
      <c r="Q40" s="47">
        <v>1</v>
      </c>
      <c r="R40" s="44">
        <v>1</v>
      </c>
      <c r="S40" s="40">
        <v>1</v>
      </c>
      <c r="T40" s="46">
        <v>1</v>
      </c>
      <c r="U40" s="47">
        <v>1</v>
      </c>
      <c r="V40" s="44">
        <v>1</v>
      </c>
      <c r="W40" s="40">
        <v>4</v>
      </c>
      <c r="X40" s="46">
        <v>1</v>
      </c>
      <c r="Y40" s="239">
        <v>2</v>
      </c>
      <c r="Z40" s="243">
        <f aca="true" t="shared" si="4" ref="Z40:Z56">F40+J40+N40+R40+V40</f>
        <v>3</v>
      </c>
      <c r="AA40" s="15">
        <f aca="true" t="shared" si="5" ref="AA40:AA56">G40+K40+O40+S40+W40</f>
        <v>6</v>
      </c>
      <c r="AB40" s="16">
        <f aca="true" t="shared" si="6" ref="AB40:AB56">H40+L40+P40+T40+X40</f>
        <v>4</v>
      </c>
      <c r="AC40" s="244">
        <f aca="true" t="shared" si="7" ref="AC40:AC56">I40+M40+Q40+U40+Y40</f>
        <v>5</v>
      </c>
      <c r="AD40" s="297" t="s">
        <v>106</v>
      </c>
      <c r="AE40" s="408">
        <v>100</v>
      </c>
    </row>
    <row r="41" spans="1:31" ht="12.75">
      <c r="A41" s="206">
        <v>2</v>
      </c>
      <c r="B41" s="113" t="s">
        <v>142</v>
      </c>
      <c r="C41" s="113" t="s">
        <v>143</v>
      </c>
      <c r="D41" s="401"/>
      <c r="E41" s="232" t="s">
        <v>61</v>
      </c>
      <c r="F41" s="225">
        <v>0</v>
      </c>
      <c r="G41" s="53">
        <v>0</v>
      </c>
      <c r="H41" s="46">
        <v>1</v>
      </c>
      <c r="I41" s="47">
        <v>4</v>
      </c>
      <c r="J41" s="44">
        <v>0</v>
      </c>
      <c r="K41" s="53">
        <v>0</v>
      </c>
      <c r="L41" s="46">
        <v>0</v>
      </c>
      <c r="M41" s="47">
        <v>0</v>
      </c>
      <c r="N41" s="44">
        <v>1</v>
      </c>
      <c r="O41" s="53">
        <v>2</v>
      </c>
      <c r="P41" s="46">
        <v>1</v>
      </c>
      <c r="Q41" s="47">
        <v>1</v>
      </c>
      <c r="R41" s="44">
        <v>1</v>
      </c>
      <c r="S41" s="53">
        <v>3</v>
      </c>
      <c r="T41" s="46">
        <v>1</v>
      </c>
      <c r="U41" s="47">
        <v>1</v>
      </c>
      <c r="V41" s="44">
        <v>1</v>
      </c>
      <c r="W41" s="53">
        <v>1</v>
      </c>
      <c r="X41" s="46">
        <v>1</v>
      </c>
      <c r="Y41" s="239">
        <v>1</v>
      </c>
      <c r="Z41" s="243">
        <f t="shared" si="4"/>
        <v>3</v>
      </c>
      <c r="AA41" s="15">
        <f t="shared" si="5"/>
        <v>6</v>
      </c>
      <c r="AB41" s="16">
        <f t="shared" si="6"/>
        <v>4</v>
      </c>
      <c r="AC41" s="244">
        <f t="shared" si="7"/>
        <v>7</v>
      </c>
      <c r="AD41" s="298" t="s">
        <v>107</v>
      </c>
      <c r="AE41" s="409">
        <v>89</v>
      </c>
    </row>
    <row r="42" spans="1:31" ht="12.75">
      <c r="A42" s="206">
        <v>3</v>
      </c>
      <c r="B42" s="113" t="s">
        <v>144</v>
      </c>
      <c r="C42" s="113" t="s">
        <v>145</v>
      </c>
      <c r="D42" s="401">
        <v>1985</v>
      </c>
      <c r="E42" s="232" t="s">
        <v>72</v>
      </c>
      <c r="F42" s="225">
        <v>0</v>
      </c>
      <c r="G42" s="53">
        <v>0</v>
      </c>
      <c r="H42" s="46">
        <v>1</v>
      </c>
      <c r="I42" s="47">
        <v>2</v>
      </c>
      <c r="J42" s="44">
        <v>0</v>
      </c>
      <c r="K42" s="53">
        <v>0</v>
      </c>
      <c r="L42" s="46">
        <v>0</v>
      </c>
      <c r="M42" s="47">
        <v>0</v>
      </c>
      <c r="N42" s="44">
        <v>0</v>
      </c>
      <c r="O42" s="53">
        <v>0</v>
      </c>
      <c r="P42" s="46">
        <v>1</v>
      </c>
      <c r="Q42" s="47">
        <v>1</v>
      </c>
      <c r="R42" s="44">
        <v>1</v>
      </c>
      <c r="S42" s="53">
        <v>3</v>
      </c>
      <c r="T42" s="46">
        <v>1</v>
      </c>
      <c r="U42" s="47">
        <v>3</v>
      </c>
      <c r="V42" s="44">
        <v>0</v>
      </c>
      <c r="W42" s="53">
        <v>0</v>
      </c>
      <c r="X42" s="46">
        <v>1</v>
      </c>
      <c r="Y42" s="239">
        <v>2</v>
      </c>
      <c r="Z42" s="243">
        <f t="shared" si="4"/>
        <v>1</v>
      </c>
      <c r="AA42" s="15">
        <f t="shared" si="5"/>
        <v>3</v>
      </c>
      <c r="AB42" s="16">
        <f t="shared" si="6"/>
        <v>4</v>
      </c>
      <c r="AC42" s="244">
        <f t="shared" si="7"/>
        <v>8</v>
      </c>
      <c r="AD42" s="297" t="s">
        <v>103</v>
      </c>
      <c r="AE42" s="409">
        <v>79</v>
      </c>
    </row>
    <row r="43" spans="1:31" ht="12.75">
      <c r="A43" s="206">
        <v>4</v>
      </c>
      <c r="B43" s="113" t="s">
        <v>79</v>
      </c>
      <c r="C43" s="113" t="s">
        <v>146</v>
      </c>
      <c r="D43" s="401">
        <v>1982</v>
      </c>
      <c r="E43" s="232" t="s">
        <v>61</v>
      </c>
      <c r="F43" s="235">
        <v>0</v>
      </c>
      <c r="G43" s="64">
        <v>0</v>
      </c>
      <c r="H43" s="65">
        <v>0</v>
      </c>
      <c r="I43" s="66">
        <v>0</v>
      </c>
      <c r="J43" s="44">
        <v>0</v>
      </c>
      <c r="K43" s="53">
        <v>0</v>
      </c>
      <c r="L43" s="46">
        <v>0</v>
      </c>
      <c r="M43" s="47">
        <v>0</v>
      </c>
      <c r="N43" s="67">
        <v>0</v>
      </c>
      <c r="O43" s="68">
        <v>0</v>
      </c>
      <c r="P43" s="69">
        <v>0</v>
      </c>
      <c r="Q43" s="66">
        <v>0</v>
      </c>
      <c r="R43" s="67">
        <v>0</v>
      </c>
      <c r="S43" s="68">
        <v>0</v>
      </c>
      <c r="T43" s="69">
        <v>1</v>
      </c>
      <c r="U43" s="66">
        <v>1</v>
      </c>
      <c r="V43" s="67">
        <v>0</v>
      </c>
      <c r="W43" s="68">
        <v>0</v>
      </c>
      <c r="X43" s="69">
        <v>0</v>
      </c>
      <c r="Y43" s="240">
        <v>0</v>
      </c>
      <c r="Z43" s="243">
        <f t="shared" si="4"/>
        <v>0</v>
      </c>
      <c r="AA43" s="15">
        <f t="shared" si="5"/>
        <v>0</v>
      </c>
      <c r="AB43" s="16">
        <f t="shared" si="6"/>
        <v>1</v>
      </c>
      <c r="AC43" s="244">
        <f t="shared" si="7"/>
        <v>1</v>
      </c>
      <c r="AD43" s="301" t="s">
        <v>100</v>
      </c>
      <c r="AE43" s="409">
        <v>71</v>
      </c>
    </row>
    <row r="44" spans="1:31" ht="12.75">
      <c r="A44" s="206">
        <v>5</v>
      </c>
      <c r="B44" s="113" t="s">
        <v>147</v>
      </c>
      <c r="C44" s="113" t="s">
        <v>148</v>
      </c>
      <c r="D44" s="401">
        <v>1993</v>
      </c>
      <c r="E44" s="232" t="s">
        <v>72</v>
      </c>
      <c r="F44" s="225">
        <v>0</v>
      </c>
      <c r="G44" s="53">
        <v>0</v>
      </c>
      <c r="H44" s="46">
        <v>0</v>
      </c>
      <c r="I44" s="47">
        <v>0</v>
      </c>
      <c r="J44" s="44">
        <v>0</v>
      </c>
      <c r="K44" s="53">
        <v>0</v>
      </c>
      <c r="L44" s="46">
        <v>0</v>
      </c>
      <c r="M44" s="47">
        <v>0</v>
      </c>
      <c r="N44" s="44">
        <v>0</v>
      </c>
      <c r="O44" s="53">
        <v>0</v>
      </c>
      <c r="P44" s="46">
        <v>0</v>
      </c>
      <c r="Q44" s="47">
        <v>0</v>
      </c>
      <c r="R44" s="44">
        <v>0</v>
      </c>
      <c r="S44" s="53">
        <v>0</v>
      </c>
      <c r="T44" s="46">
        <v>1</v>
      </c>
      <c r="U44" s="47">
        <v>4</v>
      </c>
      <c r="V44" s="44">
        <v>0</v>
      </c>
      <c r="W44" s="53">
        <v>0</v>
      </c>
      <c r="X44" s="46">
        <v>0</v>
      </c>
      <c r="Y44" s="239">
        <v>0</v>
      </c>
      <c r="Z44" s="243">
        <f t="shared" si="4"/>
        <v>0</v>
      </c>
      <c r="AA44" s="15">
        <f t="shared" si="5"/>
        <v>0</v>
      </c>
      <c r="AB44" s="16">
        <f t="shared" si="6"/>
        <v>1</v>
      </c>
      <c r="AC44" s="244">
        <f t="shared" si="7"/>
        <v>4</v>
      </c>
      <c r="AD44" s="300" t="s">
        <v>101</v>
      </c>
      <c r="AE44" s="409">
        <v>63</v>
      </c>
    </row>
    <row r="45" spans="1:31" ht="12.75">
      <c r="A45" s="206">
        <v>6</v>
      </c>
      <c r="B45" s="113"/>
      <c r="C45" s="113"/>
      <c r="D45" s="401"/>
      <c r="E45" s="232"/>
      <c r="F45" s="225"/>
      <c r="G45" s="53"/>
      <c r="H45" s="46"/>
      <c r="I45" s="47"/>
      <c r="J45" s="44"/>
      <c r="K45" s="53"/>
      <c r="L45" s="46"/>
      <c r="M45" s="47"/>
      <c r="N45" s="44"/>
      <c r="O45" s="53"/>
      <c r="P45" s="46"/>
      <c r="Q45" s="47"/>
      <c r="R45" s="44"/>
      <c r="S45" s="53"/>
      <c r="T45" s="46"/>
      <c r="U45" s="47"/>
      <c r="V45" s="44"/>
      <c r="W45" s="53"/>
      <c r="X45" s="46"/>
      <c r="Y45" s="239"/>
      <c r="Z45" s="243">
        <f t="shared" si="4"/>
        <v>0</v>
      </c>
      <c r="AA45" s="15">
        <f t="shared" si="5"/>
        <v>0</v>
      </c>
      <c r="AB45" s="16">
        <f t="shared" si="6"/>
        <v>0</v>
      </c>
      <c r="AC45" s="244">
        <f t="shared" si="7"/>
        <v>0</v>
      </c>
      <c r="AD45" s="297"/>
      <c r="AE45" s="306"/>
    </row>
    <row r="46" spans="1:31" ht="12.75">
      <c r="A46" s="206">
        <v>7</v>
      </c>
      <c r="B46" s="113"/>
      <c r="C46" s="113"/>
      <c r="D46" s="401"/>
      <c r="E46" s="232"/>
      <c r="F46" s="235"/>
      <c r="G46" s="64"/>
      <c r="H46" s="65"/>
      <c r="I46" s="66"/>
      <c r="J46" s="67"/>
      <c r="K46" s="68"/>
      <c r="L46" s="69"/>
      <c r="M46" s="66"/>
      <c r="N46" s="67"/>
      <c r="O46" s="68"/>
      <c r="P46" s="69"/>
      <c r="Q46" s="66"/>
      <c r="R46" s="67"/>
      <c r="S46" s="68"/>
      <c r="T46" s="69"/>
      <c r="U46" s="66"/>
      <c r="V46" s="67"/>
      <c r="W46" s="68"/>
      <c r="X46" s="69"/>
      <c r="Y46" s="240"/>
      <c r="Z46" s="243">
        <f t="shared" si="4"/>
        <v>0</v>
      </c>
      <c r="AA46" s="15">
        <f t="shared" si="5"/>
        <v>0</v>
      </c>
      <c r="AB46" s="16">
        <f t="shared" si="6"/>
        <v>0</v>
      </c>
      <c r="AC46" s="244">
        <f t="shared" si="7"/>
        <v>0</v>
      </c>
      <c r="AD46" s="301"/>
      <c r="AE46" s="306"/>
    </row>
    <row r="47" spans="1:31" ht="12.75">
      <c r="A47" s="206">
        <v>8</v>
      </c>
      <c r="B47" s="113"/>
      <c r="C47" s="113"/>
      <c r="D47" s="401"/>
      <c r="E47" s="232"/>
      <c r="F47" s="225"/>
      <c r="G47" s="53"/>
      <c r="H47" s="46"/>
      <c r="I47" s="47"/>
      <c r="J47" s="44"/>
      <c r="K47" s="53"/>
      <c r="L47" s="46"/>
      <c r="M47" s="47"/>
      <c r="N47" s="44"/>
      <c r="O47" s="53"/>
      <c r="P47" s="46"/>
      <c r="Q47" s="47"/>
      <c r="R47" s="44"/>
      <c r="S47" s="53"/>
      <c r="T47" s="46"/>
      <c r="U47" s="47"/>
      <c r="V47" s="44"/>
      <c r="W47" s="53"/>
      <c r="X47" s="46"/>
      <c r="Y47" s="239"/>
      <c r="Z47" s="243">
        <f t="shared" si="4"/>
        <v>0</v>
      </c>
      <c r="AA47" s="15">
        <f t="shared" si="5"/>
        <v>0</v>
      </c>
      <c r="AB47" s="16">
        <f t="shared" si="6"/>
        <v>0</v>
      </c>
      <c r="AC47" s="244">
        <f t="shared" si="7"/>
        <v>0</v>
      </c>
      <c r="AD47" s="298"/>
      <c r="AE47" s="306"/>
    </row>
    <row r="48" spans="1:31" ht="12.75">
      <c r="A48" s="206">
        <v>9</v>
      </c>
      <c r="B48" s="309"/>
      <c r="C48" s="309"/>
      <c r="D48" s="403"/>
      <c r="E48" s="388"/>
      <c r="F48" s="225"/>
      <c r="G48" s="53"/>
      <c r="H48" s="46"/>
      <c r="I48" s="47"/>
      <c r="J48" s="44"/>
      <c r="K48" s="53"/>
      <c r="L48" s="46"/>
      <c r="M48" s="47"/>
      <c r="N48" s="44"/>
      <c r="O48" s="53"/>
      <c r="P48" s="46"/>
      <c r="Q48" s="47"/>
      <c r="R48" s="44"/>
      <c r="S48" s="53"/>
      <c r="T48" s="46"/>
      <c r="U48" s="47"/>
      <c r="V48" s="44"/>
      <c r="W48" s="53"/>
      <c r="X48" s="46"/>
      <c r="Y48" s="239"/>
      <c r="Z48" s="243">
        <f t="shared" si="4"/>
        <v>0</v>
      </c>
      <c r="AA48" s="15">
        <f t="shared" si="5"/>
        <v>0</v>
      </c>
      <c r="AB48" s="16">
        <f t="shared" si="6"/>
        <v>0</v>
      </c>
      <c r="AC48" s="244">
        <f t="shared" si="7"/>
        <v>0</v>
      </c>
      <c r="AD48" s="297"/>
      <c r="AE48" s="306"/>
    </row>
    <row r="49" spans="1:31" ht="12.75">
      <c r="A49" s="206">
        <v>10</v>
      </c>
      <c r="B49" s="309"/>
      <c r="C49" s="309"/>
      <c r="D49" s="403"/>
      <c r="E49" s="388"/>
      <c r="F49" s="235"/>
      <c r="G49" s="64"/>
      <c r="H49" s="65"/>
      <c r="I49" s="66"/>
      <c r="J49" s="67"/>
      <c r="K49" s="68"/>
      <c r="L49" s="69"/>
      <c r="M49" s="66"/>
      <c r="N49" s="67"/>
      <c r="O49" s="68"/>
      <c r="P49" s="69"/>
      <c r="Q49" s="66"/>
      <c r="R49" s="67"/>
      <c r="S49" s="68"/>
      <c r="T49" s="69"/>
      <c r="U49" s="66"/>
      <c r="V49" s="67"/>
      <c r="W49" s="68"/>
      <c r="X49" s="69"/>
      <c r="Y49" s="240"/>
      <c r="Z49" s="243">
        <f t="shared" si="4"/>
        <v>0</v>
      </c>
      <c r="AA49" s="15">
        <f t="shared" si="5"/>
        <v>0</v>
      </c>
      <c r="AB49" s="16">
        <f t="shared" si="6"/>
        <v>0</v>
      </c>
      <c r="AC49" s="244">
        <f t="shared" si="7"/>
        <v>0</v>
      </c>
      <c r="AD49" s="301"/>
      <c r="AE49" s="306"/>
    </row>
    <row r="50" spans="1:31" ht="12.75">
      <c r="A50" s="206">
        <v>11</v>
      </c>
      <c r="B50" s="309"/>
      <c r="C50" s="309"/>
      <c r="D50" s="403"/>
      <c r="E50" s="388"/>
      <c r="F50" s="225"/>
      <c r="G50" s="53"/>
      <c r="H50" s="46"/>
      <c r="I50" s="47"/>
      <c r="J50" s="44"/>
      <c r="K50" s="53"/>
      <c r="L50" s="46"/>
      <c r="M50" s="47"/>
      <c r="N50" s="44"/>
      <c r="O50" s="53"/>
      <c r="P50" s="46"/>
      <c r="Q50" s="47"/>
      <c r="R50" s="44"/>
      <c r="S50" s="53"/>
      <c r="T50" s="46"/>
      <c r="U50" s="47"/>
      <c r="V50" s="44"/>
      <c r="W50" s="53"/>
      <c r="X50" s="46"/>
      <c r="Y50" s="239"/>
      <c r="Z50" s="243">
        <f t="shared" si="4"/>
        <v>0</v>
      </c>
      <c r="AA50" s="15">
        <f t="shared" si="5"/>
        <v>0</v>
      </c>
      <c r="AB50" s="16">
        <f t="shared" si="6"/>
        <v>0</v>
      </c>
      <c r="AC50" s="244">
        <f t="shared" si="7"/>
        <v>0</v>
      </c>
      <c r="AD50" s="298"/>
      <c r="AE50" s="306"/>
    </row>
    <row r="51" spans="1:31" ht="12.75">
      <c r="A51" s="206">
        <v>12</v>
      </c>
      <c r="B51" s="309"/>
      <c r="C51" s="309"/>
      <c r="D51" s="403"/>
      <c r="E51" s="388"/>
      <c r="F51" s="225"/>
      <c r="G51" s="53"/>
      <c r="H51" s="46"/>
      <c r="I51" s="47"/>
      <c r="J51" s="44"/>
      <c r="K51" s="53"/>
      <c r="L51" s="46"/>
      <c r="M51" s="47"/>
      <c r="N51" s="44"/>
      <c r="O51" s="53"/>
      <c r="P51" s="46"/>
      <c r="Q51" s="47"/>
      <c r="R51" s="44"/>
      <c r="S51" s="53"/>
      <c r="T51" s="46"/>
      <c r="U51" s="47"/>
      <c r="V51" s="44"/>
      <c r="W51" s="53"/>
      <c r="X51" s="46"/>
      <c r="Y51" s="239"/>
      <c r="Z51" s="243">
        <f t="shared" si="4"/>
        <v>0</v>
      </c>
      <c r="AA51" s="15">
        <f t="shared" si="5"/>
        <v>0</v>
      </c>
      <c r="AB51" s="16">
        <f t="shared" si="6"/>
        <v>0</v>
      </c>
      <c r="AC51" s="244">
        <f t="shared" si="7"/>
        <v>0</v>
      </c>
      <c r="AD51" s="297"/>
      <c r="AE51" s="306"/>
    </row>
    <row r="52" spans="1:31" ht="12.75">
      <c r="A52" s="206">
        <v>13</v>
      </c>
      <c r="B52" s="113"/>
      <c r="C52" s="113"/>
      <c r="D52" s="401"/>
      <c r="E52" s="232"/>
      <c r="F52" s="235"/>
      <c r="G52" s="64"/>
      <c r="H52" s="65"/>
      <c r="I52" s="66"/>
      <c r="J52" s="67"/>
      <c r="K52" s="68"/>
      <c r="L52" s="69"/>
      <c r="M52" s="66"/>
      <c r="N52" s="67"/>
      <c r="O52" s="68"/>
      <c r="P52" s="69"/>
      <c r="Q52" s="66"/>
      <c r="R52" s="67"/>
      <c r="S52" s="68"/>
      <c r="T52" s="69"/>
      <c r="U52" s="66"/>
      <c r="V52" s="67"/>
      <c r="W52" s="68"/>
      <c r="X52" s="69"/>
      <c r="Y52" s="240"/>
      <c r="Z52" s="243">
        <f t="shared" si="4"/>
        <v>0</v>
      </c>
      <c r="AA52" s="15">
        <f t="shared" si="5"/>
        <v>0</v>
      </c>
      <c r="AB52" s="16">
        <f t="shared" si="6"/>
        <v>0</v>
      </c>
      <c r="AC52" s="244">
        <f t="shared" si="7"/>
        <v>0</v>
      </c>
      <c r="AD52" s="301"/>
      <c r="AE52" s="306"/>
    </row>
    <row r="53" spans="1:31" ht="12.75">
      <c r="A53" s="206">
        <v>14</v>
      </c>
      <c r="B53" s="113"/>
      <c r="C53" s="113"/>
      <c r="D53" s="401"/>
      <c r="E53" s="232"/>
      <c r="F53" s="225"/>
      <c r="G53" s="53"/>
      <c r="H53" s="46"/>
      <c r="I53" s="47"/>
      <c r="J53" s="44"/>
      <c r="K53" s="53"/>
      <c r="L53" s="46"/>
      <c r="M53" s="47"/>
      <c r="N53" s="44"/>
      <c r="O53" s="53"/>
      <c r="P53" s="46"/>
      <c r="Q53" s="47"/>
      <c r="R53" s="44"/>
      <c r="S53" s="53"/>
      <c r="T53" s="46"/>
      <c r="U53" s="47"/>
      <c r="V53" s="44"/>
      <c r="W53" s="53"/>
      <c r="X53" s="46"/>
      <c r="Y53" s="239"/>
      <c r="Z53" s="243">
        <f t="shared" si="4"/>
        <v>0</v>
      </c>
      <c r="AA53" s="15">
        <f t="shared" si="5"/>
        <v>0</v>
      </c>
      <c r="AB53" s="16">
        <f t="shared" si="6"/>
        <v>0</v>
      </c>
      <c r="AC53" s="244">
        <f t="shared" si="7"/>
        <v>0</v>
      </c>
      <c r="AD53" s="298"/>
      <c r="AE53" s="306"/>
    </row>
    <row r="54" spans="1:31" ht="12.75">
      <c r="A54" s="206">
        <v>15</v>
      </c>
      <c r="B54" s="113"/>
      <c r="C54" s="113"/>
      <c r="D54" s="401"/>
      <c r="E54" s="232"/>
      <c r="F54" s="225"/>
      <c r="G54" s="53"/>
      <c r="H54" s="46"/>
      <c r="I54" s="47"/>
      <c r="J54" s="44"/>
      <c r="K54" s="53"/>
      <c r="L54" s="46"/>
      <c r="M54" s="47"/>
      <c r="N54" s="44"/>
      <c r="O54" s="53"/>
      <c r="P54" s="46"/>
      <c r="Q54" s="47"/>
      <c r="R54" s="44"/>
      <c r="S54" s="53"/>
      <c r="T54" s="46"/>
      <c r="U54" s="47"/>
      <c r="V54" s="44"/>
      <c r="W54" s="53"/>
      <c r="X54" s="46"/>
      <c r="Y54" s="239"/>
      <c r="Z54" s="243">
        <f t="shared" si="4"/>
        <v>0</v>
      </c>
      <c r="AA54" s="15">
        <f t="shared" si="5"/>
        <v>0</v>
      </c>
      <c r="AB54" s="16">
        <f t="shared" si="6"/>
        <v>0</v>
      </c>
      <c r="AC54" s="244">
        <f t="shared" si="7"/>
        <v>0</v>
      </c>
      <c r="AD54" s="297"/>
      <c r="AE54" s="306"/>
    </row>
    <row r="55" spans="1:31" ht="12.75">
      <c r="A55" s="206">
        <v>16</v>
      </c>
      <c r="B55" s="113"/>
      <c r="C55" s="113"/>
      <c r="D55" s="401"/>
      <c r="E55" s="232"/>
      <c r="F55" s="235"/>
      <c r="G55" s="64"/>
      <c r="H55" s="65"/>
      <c r="I55" s="66"/>
      <c r="J55" s="67"/>
      <c r="K55" s="68"/>
      <c r="L55" s="69"/>
      <c r="M55" s="66"/>
      <c r="N55" s="67"/>
      <c r="O55" s="68"/>
      <c r="P55" s="69"/>
      <c r="Q55" s="66"/>
      <c r="R55" s="67"/>
      <c r="S55" s="68"/>
      <c r="T55" s="69"/>
      <c r="U55" s="66"/>
      <c r="V55" s="67"/>
      <c r="W55" s="68"/>
      <c r="X55" s="69"/>
      <c r="Y55" s="240"/>
      <c r="Z55" s="243">
        <f t="shared" si="4"/>
        <v>0</v>
      </c>
      <c r="AA55" s="15">
        <f t="shared" si="5"/>
        <v>0</v>
      </c>
      <c r="AB55" s="16">
        <f t="shared" si="6"/>
        <v>0</v>
      </c>
      <c r="AC55" s="244">
        <f t="shared" si="7"/>
        <v>0</v>
      </c>
      <c r="AD55" s="301"/>
      <c r="AE55" s="306"/>
    </row>
    <row r="56" spans="1:31" ht="13.5" thickBot="1">
      <c r="A56" s="207">
        <v>17</v>
      </c>
      <c r="B56" s="123"/>
      <c r="C56" s="123"/>
      <c r="D56" s="404"/>
      <c r="E56" s="233"/>
      <c r="F56" s="236"/>
      <c r="G56" s="70"/>
      <c r="H56" s="71"/>
      <c r="I56" s="72"/>
      <c r="J56" s="73"/>
      <c r="K56" s="74"/>
      <c r="L56" s="75"/>
      <c r="M56" s="72"/>
      <c r="N56" s="73"/>
      <c r="O56" s="74"/>
      <c r="P56" s="75"/>
      <c r="Q56" s="72"/>
      <c r="R56" s="73"/>
      <c r="S56" s="74"/>
      <c r="T56" s="75"/>
      <c r="U56" s="72"/>
      <c r="V56" s="73"/>
      <c r="W56" s="74"/>
      <c r="X56" s="75"/>
      <c r="Y56" s="241"/>
      <c r="Z56" s="245">
        <f t="shared" si="4"/>
        <v>0</v>
      </c>
      <c r="AA56" s="19">
        <f t="shared" si="5"/>
        <v>0</v>
      </c>
      <c r="AB56" s="20">
        <f t="shared" si="6"/>
        <v>0</v>
      </c>
      <c r="AC56" s="246">
        <f t="shared" si="7"/>
        <v>0</v>
      </c>
      <c r="AD56" s="302"/>
      <c r="AE56" s="307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7">
    <mergeCell ref="C7:D7"/>
    <mergeCell ref="C3:D3"/>
    <mergeCell ref="C4:D4"/>
    <mergeCell ref="C5:D5"/>
    <mergeCell ref="C6:D6"/>
    <mergeCell ref="Z10:AC10"/>
    <mergeCell ref="N10:Q10"/>
    <mergeCell ref="J38:M38"/>
    <mergeCell ref="V38:Y38"/>
    <mergeCell ref="Z38:AC38"/>
    <mergeCell ref="N38:Q38"/>
    <mergeCell ref="R10:U10"/>
    <mergeCell ref="R38:U38"/>
    <mergeCell ref="F10:I10"/>
    <mergeCell ref="F38:I38"/>
    <mergeCell ref="J10:M10"/>
    <mergeCell ref="V10:Y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Z40:AC56 Z12:AC33 Z34:AC34 C7 C3" emptyCellReference="1"/>
    <ignoredError sqref="C5:C6" emptyCellReferenc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7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07" customWidth="1"/>
    <col min="5" max="5" width="13.7109375" style="107" customWidth="1"/>
    <col min="6" max="25" width="4.7109375" style="1" hidden="1" customWidth="1" outlineLevel="1"/>
    <col min="26" max="26" width="4.7109375" style="1" customWidth="1" collapsed="1"/>
    <col min="27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.75">
      <c r="A1" s="77" t="str">
        <f>'A gr.'!A1</f>
        <v>2009 m. Lietuvos Boulderingo Taurė. V etapas - Klaipėda</v>
      </c>
      <c r="B1" s="23"/>
      <c r="C1" s="23"/>
      <c r="D1" s="28"/>
      <c r="E1" s="28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56" ht="12" thickBot="1">
      <c r="A2" s="23"/>
      <c r="B2" s="23"/>
      <c r="C2" s="23"/>
      <c r="D2" s="28"/>
      <c r="E2" s="2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ht="12.75" customHeight="1">
      <c r="A3" s="23"/>
      <c r="B3" s="94" t="s">
        <v>38</v>
      </c>
      <c r="C3" s="467">
        <f>'A gr.'!C3:D3</f>
        <v>40124</v>
      </c>
      <c r="D3" s="468"/>
      <c r="E3" s="100"/>
      <c r="F3" s="96"/>
      <c r="G3" s="96"/>
      <c r="H3" s="9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5"/>
      <c r="AZ3" s="25"/>
      <c r="BA3" s="25"/>
      <c r="BB3" s="25"/>
      <c r="BC3" s="23"/>
      <c r="BD3" s="23"/>
    </row>
    <row r="4" spans="1:56" ht="12">
      <c r="A4" s="23"/>
      <c r="B4" s="95" t="s">
        <v>39</v>
      </c>
      <c r="C4" s="469" t="s">
        <v>44</v>
      </c>
      <c r="D4" s="470"/>
      <c r="E4" s="101"/>
      <c r="F4" s="97"/>
      <c r="G4" s="97"/>
      <c r="H4" s="97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8"/>
      <c r="AZ4" s="28"/>
      <c r="BA4" s="28"/>
      <c r="BB4" s="28"/>
      <c r="BC4" s="28"/>
      <c r="BD4" s="28"/>
    </row>
    <row r="5" spans="1:56" ht="12">
      <c r="A5" s="23"/>
      <c r="B5" s="95" t="s">
        <v>40</v>
      </c>
      <c r="C5" s="471" t="str">
        <f>'A gr.'!C5:D5</f>
        <v>V</v>
      </c>
      <c r="D5" s="472"/>
      <c r="E5" s="102"/>
      <c r="F5" s="98"/>
      <c r="G5" s="98"/>
      <c r="H5" s="9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8"/>
      <c r="AZ5" s="28"/>
      <c r="BA5" s="28"/>
      <c r="BB5" s="28"/>
      <c r="BC5" s="28"/>
      <c r="BD5" s="28"/>
    </row>
    <row r="6" spans="1:56" ht="12">
      <c r="A6" s="23"/>
      <c r="B6" s="95" t="s">
        <v>41</v>
      </c>
      <c r="C6" s="471" t="str">
        <f>'A gr.'!C6:D6</f>
        <v>Edmundas Tilvikas</v>
      </c>
      <c r="D6" s="472"/>
      <c r="E6" s="101"/>
      <c r="F6" s="97"/>
      <c r="G6" s="97"/>
      <c r="H6" s="9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8"/>
      <c r="AZ6" s="28"/>
      <c r="BA6" s="28"/>
      <c r="BB6" s="28"/>
      <c r="BC6" s="28"/>
      <c r="BD6" s="28"/>
    </row>
    <row r="7" spans="1:56" ht="13.5" customHeight="1" thickBot="1">
      <c r="A7" s="23"/>
      <c r="B7" s="296" t="s">
        <v>51</v>
      </c>
      <c r="C7" s="465" t="str">
        <f>'A gr.'!C7:D7</f>
        <v>Sergej Kozliuk</v>
      </c>
      <c r="D7" s="466"/>
      <c r="E7" s="103"/>
      <c r="F7" s="99"/>
      <c r="G7" s="99"/>
      <c r="H7" s="9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ht="13.5" customHeight="1">
      <c r="A8" s="23"/>
      <c r="B8" s="31"/>
      <c r="C8" s="31"/>
      <c r="D8" s="28"/>
      <c r="E8" s="2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3"/>
      <c r="AM8" s="31"/>
      <c r="AN8" s="31"/>
      <c r="AO8" s="31"/>
      <c r="AP8" s="23"/>
      <c r="AQ8" s="31"/>
      <c r="AR8" s="31"/>
      <c r="AS8" s="31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9" ht="13.5" customHeight="1" thickBot="1">
      <c r="A9" s="23"/>
      <c r="B9" s="31"/>
      <c r="C9" s="31"/>
      <c r="D9" s="28"/>
      <c r="E9" s="28"/>
      <c r="F9" s="32" t="s">
        <v>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E9" s="32" t="s">
        <v>7</v>
      </c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23"/>
      <c r="BD9" s="23"/>
      <c r="BG9" s="11"/>
    </row>
    <row r="10" spans="1:59" ht="13.5" customHeight="1" thickBot="1">
      <c r="A10" s="23"/>
      <c r="B10" s="258" t="str">
        <f>CONCATENATE($C$4," pogrupis")</f>
        <v>C pogrupis</v>
      </c>
      <c r="C10" s="76"/>
      <c r="D10" s="104"/>
      <c r="E10" s="28"/>
      <c r="F10" s="494" t="s">
        <v>8</v>
      </c>
      <c r="G10" s="495"/>
      <c r="H10" s="495"/>
      <c r="I10" s="496"/>
      <c r="J10" s="480" t="s">
        <v>9</v>
      </c>
      <c r="K10" s="477"/>
      <c r="L10" s="477"/>
      <c r="M10" s="478"/>
      <c r="N10" s="480" t="s">
        <v>10</v>
      </c>
      <c r="O10" s="477"/>
      <c r="P10" s="477"/>
      <c r="Q10" s="478"/>
      <c r="R10" s="480" t="s">
        <v>47</v>
      </c>
      <c r="S10" s="477"/>
      <c r="T10" s="477"/>
      <c r="U10" s="478"/>
      <c r="V10" s="480" t="s">
        <v>48</v>
      </c>
      <c r="W10" s="477"/>
      <c r="X10" s="477"/>
      <c r="Y10" s="478"/>
      <c r="Z10" s="480" t="s">
        <v>13</v>
      </c>
      <c r="AA10" s="477"/>
      <c r="AB10" s="477"/>
      <c r="AC10" s="479"/>
      <c r="AD10" s="126"/>
      <c r="AE10" s="473" t="s">
        <v>8</v>
      </c>
      <c r="AF10" s="474"/>
      <c r="AG10" s="474"/>
      <c r="AH10" s="475"/>
      <c r="AI10" s="473" t="s">
        <v>9</v>
      </c>
      <c r="AJ10" s="474"/>
      <c r="AK10" s="474"/>
      <c r="AL10" s="475"/>
      <c r="AM10" s="476" t="s">
        <v>10</v>
      </c>
      <c r="AN10" s="477"/>
      <c r="AO10" s="477"/>
      <c r="AP10" s="478"/>
      <c r="AQ10" s="473" t="s">
        <v>47</v>
      </c>
      <c r="AR10" s="474"/>
      <c r="AS10" s="474"/>
      <c r="AT10" s="475"/>
      <c r="AU10" s="476" t="s">
        <v>48</v>
      </c>
      <c r="AV10" s="477"/>
      <c r="AW10" s="477"/>
      <c r="AX10" s="478"/>
      <c r="AY10" s="480" t="s">
        <v>13</v>
      </c>
      <c r="AZ10" s="477"/>
      <c r="BA10" s="477"/>
      <c r="BB10" s="479"/>
      <c r="BC10" s="126"/>
      <c r="BD10" s="23"/>
      <c r="BG10" s="11"/>
    </row>
    <row r="11" spans="1:56" ht="13.5" customHeight="1" thickBot="1">
      <c r="A11" s="415" t="s">
        <v>14</v>
      </c>
      <c r="B11" s="416" t="s">
        <v>15</v>
      </c>
      <c r="C11" s="417" t="s">
        <v>16</v>
      </c>
      <c r="D11" s="417" t="s">
        <v>50</v>
      </c>
      <c r="E11" s="418" t="s">
        <v>49</v>
      </c>
      <c r="F11" s="127" t="s">
        <v>17</v>
      </c>
      <c r="G11" s="128" t="s">
        <v>19</v>
      </c>
      <c r="H11" s="129" t="s">
        <v>18</v>
      </c>
      <c r="I11" s="130" t="s">
        <v>19</v>
      </c>
      <c r="J11" s="131" t="s">
        <v>17</v>
      </c>
      <c r="K11" s="128" t="s">
        <v>19</v>
      </c>
      <c r="L11" s="129" t="s">
        <v>18</v>
      </c>
      <c r="M11" s="130" t="s">
        <v>19</v>
      </c>
      <c r="N11" s="131" t="s">
        <v>17</v>
      </c>
      <c r="O11" s="128" t="s">
        <v>19</v>
      </c>
      <c r="P11" s="129" t="s">
        <v>18</v>
      </c>
      <c r="Q11" s="130" t="s">
        <v>19</v>
      </c>
      <c r="R11" s="131" t="s">
        <v>17</v>
      </c>
      <c r="S11" s="128" t="s">
        <v>19</v>
      </c>
      <c r="T11" s="129" t="s">
        <v>18</v>
      </c>
      <c r="U11" s="130" t="s">
        <v>19</v>
      </c>
      <c r="V11" s="131" t="s">
        <v>17</v>
      </c>
      <c r="W11" s="128" t="s">
        <v>19</v>
      </c>
      <c r="X11" s="129" t="s">
        <v>18</v>
      </c>
      <c r="Y11" s="130" t="s">
        <v>19</v>
      </c>
      <c r="Z11" s="131" t="s">
        <v>17</v>
      </c>
      <c r="AA11" s="128" t="s">
        <v>19</v>
      </c>
      <c r="AB11" s="129" t="s">
        <v>18</v>
      </c>
      <c r="AC11" s="130" t="s">
        <v>19</v>
      </c>
      <c r="AD11" s="159" t="s">
        <v>4</v>
      </c>
      <c r="AE11" s="164" t="s">
        <v>17</v>
      </c>
      <c r="AF11" s="145" t="s">
        <v>19</v>
      </c>
      <c r="AG11" s="146" t="s">
        <v>18</v>
      </c>
      <c r="AH11" s="165" t="s">
        <v>19</v>
      </c>
      <c r="AI11" s="164" t="s">
        <v>17</v>
      </c>
      <c r="AJ11" s="145" t="s">
        <v>19</v>
      </c>
      <c r="AK11" s="146" t="s">
        <v>18</v>
      </c>
      <c r="AL11" s="165" t="s">
        <v>19</v>
      </c>
      <c r="AM11" s="160" t="s">
        <v>17</v>
      </c>
      <c r="AN11" s="145" t="s">
        <v>19</v>
      </c>
      <c r="AO11" s="146" t="s">
        <v>18</v>
      </c>
      <c r="AP11" s="166" t="s">
        <v>19</v>
      </c>
      <c r="AQ11" s="164" t="s">
        <v>17</v>
      </c>
      <c r="AR11" s="145" t="s">
        <v>19</v>
      </c>
      <c r="AS11" s="146" t="s">
        <v>18</v>
      </c>
      <c r="AT11" s="165" t="s">
        <v>19</v>
      </c>
      <c r="AU11" s="160" t="s">
        <v>17</v>
      </c>
      <c r="AV11" s="145" t="s">
        <v>19</v>
      </c>
      <c r="AW11" s="146" t="s">
        <v>18</v>
      </c>
      <c r="AX11" s="147" t="s">
        <v>19</v>
      </c>
      <c r="AY11" s="131" t="s">
        <v>17</v>
      </c>
      <c r="AZ11" s="128" t="s">
        <v>19</v>
      </c>
      <c r="BA11" s="129" t="s">
        <v>18</v>
      </c>
      <c r="BB11" s="174" t="s">
        <v>19</v>
      </c>
      <c r="BC11" s="183" t="s">
        <v>4</v>
      </c>
      <c r="BD11" s="175" t="s">
        <v>22</v>
      </c>
    </row>
    <row r="12" spans="1:56" ht="12.75">
      <c r="A12" s="237">
        <v>1</v>
      </c>
      <c r="B12" s="386" t="s">
        <v>158</v>
      </c>
      <c r="C12" s="386" t="s">
        <v>170</v>
      </c>
      <c r="D12" s="402">
        <v>1992</v>
      </c>
      <c r="E12" s="422" t="s">
        <v>58</v>
      </c>
      <c r="F12" s="109">
        <v>0</v>
      </c>
      <c r="G12" s="78">
        <v>0</v>
      </c>
      <c r="H12" s="79">
        <v>1</v>
      </c>
      <c r="I12" s="42">
        <v>1</v>
      </c>
      <c r="J12" s="39">
        <v>1</v>
      </c>
      <c r="K12" s="43">
        <v>1</v>
      </c>
      <c r="L12" s="41">
        <v>1</v>
      </c>
      <c r="M12" s="42">
        <v>1</v>
      </c>
      <c r="N12" s="39">
        <v>1</v>
      </c>
      <c r="O12" s="43">
        <v>1</v>
      </c>
      <c r="P12" s="41">
        <v>1</v>
      </c>
      <c r="Q12" s="42">
        <v>1</v>
      </c>
      <c r="R12" s="49">
        <v>0</v>
      </c>
      <c r="S12" s="45">
        <v>0</v>
      </c>
      <c r="T12" s="50">
        <v>0</v>
      </c>
      <c r="U12" s="51">
        <v>0</v>
      </c>
      <c r="V12" s="39">
        <v>1</v>
      </c>
      <c r="W12" s="43">
        <v>1</v>
      </c>
      <c r="X12" s="41">
        <v>1</v>
      </c>
      <c r="Y12" s="42">
        <v>1</v>
      </c>
      <c r="Z12" s="14">
        <f>F12+J12+N12+R12+V12</f>
        <v>3</v>
      </c>
      <c r="AA12" s="15">
        <f>G12+K12+O12+S12+W12</f>
        <v>3</v>
      </c>
      <c r="AB12" s="16">
        <f>H12+L12+P12+T12+X12</f>
        <v>4</v>
      </c>
      <c r="AC12" s="17">
        <f>I12+M12+Q12+U12+Y12</f>
        <v>4</v>
      </c>
      <c r="AD12" s="139" t="s">
        <v>100</v>
      </c>
      <c r="AE12" s="149">
        <v>0</v>
      </c>
      <c r="AF12" s="150">
        <v>0</v>
      </c>
      <c r="AG12" s="151">
        <v>0</v>
      </c>
      <c r="AH12" s="152">
        <v>0</v>
      </c>
      <c r="AI12" s="149">
        <v>0</v>
      </c>
      <c r="AJ12" s="150">
        <v>0</v>
      </c>
      <c r="AK12" s="151">
        <v>0</v>
      </c>
      <c r="AL12" s="152">
        <v>0</v>
      </c>
      <c r="AM12" s="161">
        <v>1</v>
      </c>
      <c r="AN12" s="150">
        <v>2</v>
      </c>
      <c r="AO12" s="151">
        <v>1</v>
      </c>
      <c r="AP12" s="167">
        <v>2</v>
      </c>
      <c r="AQ12" s="149">
        <v>1</v>
      </c>
      <c r="AR12" s="150">
        <v>3</v>
      </c>
      <c r="AS12" s="151">
        <v>1</v>
      </c>
      <c r="AT12" s="167">
        <v>1</v>
      </c>
      <c r="AU12" s="149">
        <v>0</v>
      </c>
      <c r="AV12" s="150">
        <v>0</v>
      </c>
      <c r="AW12" s="151">
        <v>0</v>
      </c>
      <c r="AX12" s="152">
        <v>0</v>
      </c>
      <c r="AY12" s="143">
        <f>AE12+AI12+AM12+AQ12+AU12</f>
        <v>2</v>
      </c>
      <c r="AZ12" s="15">
        <f>AF12+AJ12+AN12+AR12+AV12</f>
        <v>5</v>
      </c>
      <c r="BA12" s="16">
        <f>AG12+AK12+AO12+AS12+AW12</f>
        <v>2</v>
      </c>
      <c r="BB12" s="170">
        <f>AH12+AL12+AP12+AT12+AX12</f>
        <v>3</v>
      </c>
      <c r="BC12" s="182" t="s">
        <v>106</v>
      </c>
      <c r="BD12" s="176">
        <v>100</v>
      </c>
    </row>
    <row r="13" spans="1:56" ht="12.75">
      <c r="A13" s="153">
        <v>2</v>
      </c>
      <c r="B13" s="309" t="s">
        <v>153</v>
      </c>
      <c r="C13" s="309" t="s">
        <v>67</v>
      </c>
      <c r="D13" s="403">
        <v>1992</v>
      </c>
      <c r="E13" s="413" t="s">
        <v>61</v>
      </c>
      <c r="F13" s="80">
        <v>1</v>
      </c>
      <c r="G13" s="81">
        <v>1</v>
      </c>
      <c r="H13" s="82">
        <v>1</v>
      </c>
      <c r="I13" s="47">
        <v>1</v>
      </c>
      <c r="J13" s="83">
        <v>1</v>
      </c>
      <c r="K13" s="84">
        <v>4</v>
      </c>
      <c r="L13" s="46">
        <v>1</v>
      </c>
      <c r="M13" s="47">
        <v>1</v>
      </c>
      <c r="N13" s="83">
        <v>1</v>
      </c>
      <c r="O13" s="84">
        <v>1</v>
      </c>
      <c r="P13" s="46">
        <v>1</v>
      </c>
      <c r="Q13" s="47">
        <v>1</v>
      </c>
      <c r="R13" s="83">
        <v>1</v>
      </c>
      <c r="S13" s="84">
        <v>2</v>
      </c>
      <c r="T13" s="46">
        <v>1</v>
      </c>
      <c r="U13" s="47">
        <v>2</v>
      </c>
      <c r="V13" s="83">
        <v>1</v>
      </c>
      <c r="W13" s="84">
        <v>1</v>
      </c>
      <c r="X13" s="46">
        <v>1</v>
      </c>
      <c r="Y13" s="47">
        <v>1</v>
      </c>
      <c r="Z13" s="14">
        <f aca="true" t="shared" si="0" ref="Z13:AC34">F13+J13+N13+R13+V13</f>
        <v>5</v>
      </c>
      <c r="AA13" s="15">
        <f t="shared" si="0"/>
        <v>9</v>
      </c>
      <c r="AB13" s="16">
        <f t="shared" si="0"/>
        <v>5</v>
      </c>
      <c r="AC13" s="17">
        <f t="shared" si="0"/>
        <v>6</v>
      </c>
      <c r="AD13" s="140" t="s">
        <v>106</v>
      </c>
      <c r="AE13" s="153">
        <v>0</v>
      </c>
      <c r="AF13" s="84">
        <v>0</v>
      </c>
      <c r="AG13" s="148">
        <v>0</v>
      </c>
      <c r="AH13" s="154">
        <v>0</v>
      </c>
      <c r="AI13" s="153">
        <v>0</v>
      </c>
      <c r="AJ13" s="84">
        <v>0</v>
      </c>
      <c r="AK13" s="148">
        <v>0</v>
      </c>
      <c r="AL13" s="154">
        <v>0</v>
      </c>
      <c r="AM13" s="162">
        <v>1</v>
      </c>
      <c r="AN13" s="84">
        <v>1</v>
      </c>
      <c r="AO13" s="148">
        <v>1</v>
      </c>
      <c r="AP13" s="168">
        <v>1</v>
      </c>
      <c r="AQ13" s="153">
        <v>0</v>
      </c>
      <c r="AR13" s="84">
        <v>0</v>
      </c>
      <c r="AS13" s="148">
        <v>1</v>
      </c>
      <c r="AT13" s="168">
        <v>1</v>
      </c>
      <c r="AU13" s="153">
        <v>0</v>
      </c>
      <c r="AV13" s="84">
        <v>0</v>
      </c>
      <c r="AW13" s="148">
        <v>1</v>
      </c>
      <c r="AX13" s="154">
        <v>2</v>
      </c>
      <c r="AY13" s="143">
        <f aca="true" t="shared" si="1" ref="AY13:BB34">AE13+AI13+AM13+AQ13+AU13</f>
        <v>1</v>
      </c>
      <c r="AZ13" s="15">
        <f t="shared" si="1"/>
        <v>1</v>
      </c>
      <c r="BA13" s="16">
        <f t="shared" si="1"/>
        <v>3</v>
      </c>
      <c r="BB13" s="170">
        <f t="shared" si="1"/>
        <v>4</v>
      </c>
      <c r="BC13" s="178" t="s">
        <v>107</v>
      </c>
      <c r="BD13" s="176">
        <v>89</v>
      </c>
    </row>
    <row r="14" spans="1:56" ht="12.75">
      <c r="A14" s="206">
        <v>3</v>
      </c>
      <c r="B14" s="309" t="s">
        <v>154</v>
      </c>
      <c r="C14" s="309" t="s">
        <v>155</v>
      </c>
      <c r="D14" s="403">
        <v>1992</v>
      </c>
      <c r="E14" s="413" t="s">
        <v>61</v>
      </c>
      <c r="F14" s="110">
        <v>1</v>
      </c>
      <c r="G14" s="55">
        <v>1</v>
      </c>
      <c r="H14" s="56">
        <v>1</v>
      </c>
      <c r="I14" s="51">
        <v>1</v>
      </c>
      <c r="J14" s="49">
        <v>1</v>
      </c>
      <c r="K14" s="45">
        <v>3</v>
      </c>
      <c r="L14" s="50">
        <v>1</v>
      </c>
      <c r="M14" s="51">
        <v>1</v>
      </c>
      <c r="N14" s="49">
        <v>1</v>
      </c>
      <c r="O14" s="45">
        <v>2</v>
      </c>
      <c r="P14" s="50">
        <v>1</v>
      </c>
      <c r="Q14" s="51">
        <v>2</v>
      </c>
      <c r="R14" s="49">
        <v>1</v>
      </c>
      <c r="S14" s="45">
        <v>4</v>
      </c>
      <c r="T14" s="50">
        <v>1</v>
      </c>
      <c r="U14" s="51">
        <v>4</v>
      </c>
      <c r="V14" s="49">
        <v>1</v>
      </c>
      <c r="W14" s="45">
        <v>1</v>
      </c>
      <c r="X14" s="50">
        <v>1</v>
      </c>
      <c r="Y14" s="51">
        <v>1</v>
      </c>
      <c r="Z14" s="14">
        <f t="shared" si="0"/>
        <v>5</v>
      </c>
      <c r="AA14" s="15">
        <f t="shared" si="0"/>
        <v>11</v>
      </c>
      <c r="AB14" s="16">
        <f t="shared" si="0"/>
        <v>5</v>
      </c>
      <c r="AC14" s="17">
        <f t="shared" si="0"/>
        <v>9</v>
      </c>
      <c r="AD14" s="139" t="s">
        <v>107</v>
      </c>
      <c r="AE14" s="153">
        <v>0</v>
      </c>
      <c r="AF14" s="84">
        <v>0</v>
      </c>
      <c r="AG14" s="148">
        <v>0</v>
      </c>
      <c r="AH14" s="154">
        <v>0</v>
      </c>
      <c r="AI14" s="153">
        <v>0</v>
      </c>
      <c r="AJ14" s="84">
        <v>0</v>
      </c>
      <c r="AK14" s="148">
        <v>1</v>
      </c>
      <c r="AL14" s="154">
        <v>2</v>
      </c>
      <c r="AM14" s="162">
        <v>1</v>
      </c>
      <c r="AN14" s="84">
        <v>1</v>
      </c>
      <c r="AO14" s="148">
        <v>1</v>
      </c>
      <c r="AP14" s="168">
        <v>1</v>
      </c>
      <c r="AQ14" s="153">
        <v>0</v>
      </c>
      <c r="AR14" s="84">
        <v>0</v>
      </c>
      <c r="AS14" s="148">
        <v>1</v>
      </c>
      <c r="AT14" s="168">
        <v>1</v>
      </c>
      <c r="AU14" s="153">
        <v>0</v>
      </c>
      <c r="AV14" s="84">
        <v>0</v>
      </c>
      <c r="AW14" s="148">
        <v>0</v>
      </c>
      <c r="AX14" s="154">
        <v>0</v>
      </c>
      <c r="AY14" s="143">
        <f t="shared" si="1"/>
        <v>1</v>
      </c>
      <c r="AZ14" s="15">
        <f t="shared" si="1"/>
        <v>1</v>
      </c>
      <c r="BA14" s="16">
        <f t="shared" si="1"/>
        <v>3</v>
      </c>
      <c r="BB14" s="170">
        <f t="shared" si="1"/>
        <v>4</v>
      </c>
      <c r="BC14" s="178" t="s">
        <v>103</v>
      </c>
      <c r="BD14" s="172">
        <v>79</v>
      </c>
    </row>
    <row r="15" spans="1:56" ht="12.75">
      <c r="A15" s="153">
        <v>4</v>
      </c>
      <c r="B15" s="309" t="s">
        <v>151</v>
      </c>
      <c r="C15" s="309" t="s">
        <v>152</v>
      </c>
      <c r="D15" s="403">
        <v>1994</v>
      </c>
      <c r="E15" s="413" t="s">
        <v>61</v>
      </c>
      <c r="F15" s="110">
        <v>1</v>
      </c>
      <c r="G15" s="55">
        <v>1</v>
      </c>
      <c r="H15" s="56">
        <v>1</v>
      </c>
      <c r="I15" s="51">
        <v>1</v>
      </c>
      <c r="J15" s="49">
        <v>0</v>
      </c>
      <c r="K15" s="45">
        <v>0</v>
      </c>
      <c r="L15" s="50">
        <v>1</v>
      </c>
      <c r="M15" s="51">
        <v>1</v>
      </c>
      <c r="N15" s="49">
        <v>1</v>
      </c>
      <c r="O15" s="45">
        <v>1</v>
      </c>
      <c r="P15" s="50">
        <v>1</v>
      </c>
      <c r="Q15" s="51">
        <v>1</v>
      </c>
      <c r="R15" s="49">
        <v>0</v>
      </c>
      <c r="S15" s="45">
        <v>0</v>
      </c>
      <c r="T15" s="50">
        <v>0</v>
      </c>
      <c r="U15" s="51">
        <v>0</v>
      </c>
      <c r="V15" s="49">
        <v>1</v>
      </c>
      <c r="W15" s="45">
        <v>2</v>
      </c>
      <c r="X15" s="50">
        <v>1</v>
      </c>
      <c r="Y15" s="51">
        <v>2</v>
      </c>
      <c r="Z15" s="14">
        <f t="shared" si="0"/>
        <v>3</v>
      </c>
      <c r="AA15" s="15">
        <f t="shared" si="0"/>
        <v>4</v>
      </c>
      <c r="AB15" s="16">
        <f t="shared" si="0"/>
        <v>4</v>
      </c>
      <c r="AC15" s="17">
        <f t="shared" si="0"/>
        <v>5</v>
      </c>
      <c r="AD15" s="139" t="s">
        <v>101</v>
      </c>
      <c r="AE15" s="153">
        <v>0</v>
      </c>
      <c r="AF15" s="84">
        <v>0</v>
      </c>
      <c r="AG15" s="148">
        <v>1</v>
      </c>
      <c r="AH15" s="154">
        <v>2</v>
      </c>
      <c r="AI15" s="153">
        <v>0</v>
      </c>
      <c r="AJ15" s="84">
        <v>0</v>
      </c>
      <c r="AK15" s="148">
        <v>1</v>
      </c>
      <c r="AL15" s="154">
        <v>1</v>
      </c>
      <c r="AM15" s="162">
        <v>1</v>
      </c>
      <c r="AN15" s="84">
        <v>1</v>
      </c>
      <c r="AO15" s="148">
        <v>1</v>
      </c>
      <c r="AP15" s="168">
        <v>1</v>
      </c>
      <c r="AQ15" s="153">
        <v>0</v>
      </c>
      <c r="AR15" s="84">
        <v>0</v>
      </c>
      <c r="AS15" s="148">
        <v>0</v>
      </c>
      <c r="AT15" s="168">
        <v>0</v>
      </c>
      <c r="AU15" s="153">
        <v>0</v>
      </c>
      <c r="AV15" s="84">
        <v>0</v>
      </c>
      <c r="AW15" s="148">
        <v>0</v>
      </c>
      <c r="AX15" s="154">
        <v>0</v>
      </c>
      <c r="AY15" s="143">
        <f t="shared" si="1"/>
        <v>1</v>
      </c>
      <c r="AZ15" s="15">
        <f t="shared" si="1"/>
        <v>1</v>
      </c>
      <c r="BA15" s="16">
        <f t="shared" si="1"/>
        <v>3</v>
      </c>
      <c r="BB15" s="170">
        <f t="shared" si="1"/>
        <v>4</v>
      </c>
      <c r="BC15" s="179" t="s">
        <v>100</v>
      </c>
      <c r="BD15" s="177">
        <v>71</v>
      </c>
    </row>
    <row r="16" spans="1:56" ht="12.75">
      <c r="A16" s="206">
        <v>5</v>
      </c>
      <c r="B16" s="309" t="s">
        <v>156</v>
      </c>
      <c r="C16" s="309" t="s">
        <v>157</v>
      </c>
      <c r="D16" s="403">
        <v>1992</v>
      </c>
      <c r="E16" s="413" t="s">
        <v>61</v>
      </c>
      <c r="F16" s="80">
        <v>1</v>
      </c>
      <c r="G16" s="81">
        <v>1</v>
      </c>
      <c r="H16" s="82">
        <v>1</v>
      </c>
      <c r="I16" s="47">
        <v>1</v>
      </c>
      <c r="J16" s="44">
        <v>1</v>
      </c>
      <c r="K16" s="53">
        <v>5</v>
      </c>
      <c r="L16" s="46">
        <v>1</v>
      </c>
      <c r="M16" s="47">
        <v>1</v>
      </c>
      <c r="N16" s="44">
        <v>1</v>
      </c>
      <c r="O16" s="53">
        <v>1</v>
      </c>
      <c r="P16" s="46">
        <v>1</v>
      </c>
      <c r="Q16" s="47">
        <v>1</v>
      </c>
      <c r="R16" s="44">
        <v>1</v>
      </c>
      <c r="S16" s="53">
        <v>4</v>
      </c>
      <c r="T16" s="46">
        <v>1</v>
      </c>
      <c r="U16" s="47">
        <v>4</v>
      </c>
      <c r="V16" s="44">
        <v>1</v>
      </c>
      <c r="W16" s="53">
        <v>1</v>
      </c>
      <c r="X16" s="46">
        <v>1</v>
      </c>
      <c r="Y16" s="47">
        <v>1</v>
      </c>
      <c r="Z16" s="14">
        <f t="shared" si="0"/>
        <v>5</v>
      </c>
      <c r="AA16" s="15">
        <f t="shared" si="0"/>
        <v>12</v>
      </c>
      <c r="AB16" s="16">
        <f t="shared" si="0"/>
        <v>5</v>
      </c>
      <c r="AC16" s="17">
        <f t="shared" si="0"/>
        <v>8</v>
      </c>
      <c r="AD16" s="139" t="s">
        <v>103</v>
      </c>
      <c r="AE16" s="153">
        <v>0</v>
      </c>
      <c r="AF16" s="84">
        <v>0</v>
      </c>
      <c r="AG16" s="148">
        <v>0</v>
      </c>
      <c r="AH16" s="154">
        <v>0</v>
      </c>
      <c r="AI16" s="153">
        <v>0</v>
      </c>
      <c r="AJ16" s="84">
        <v>0</v>
      </c>
      <c r="AK16" s="148">
        <v>0</v>
      </c>
      <c r="AL16" s="154">
        <v>0</v>
      </c>
      <c r="AM16" s="162">
        <v>1</v>
      </c>
      <c r="AN16" s="84">
        <v>1</v>
      </c>
      <c r="AO16" s="148">
        <v>1</v>
      </c>
      <c r="AP16" s="168">
        <v>1</v>
      </c>
      <c r="AQ16" s="153">
        <v>0</v>
      </c>
      <c r="AR16" s="84">
        <v>0</v>
      </c>
      <c r="AS16" s="148">
        <v>1</v>
      </c>
      <c r="AT16" s="168">
        <v>1</v>
      </c>
      <c r="AU16" s="153">
        <v>0</v>
      </c>
      <c r="AV16" s="84">
        <v>0</v>
      </c>
      <c r="AW16" s="148">
        <v>0</v>
      </c>
      <c r="AX16" s="154">
        <v>0</v>
      </c>
      <c r="AY16" s="143">
        <f t="shared" si="1"/>
        <v>1</v>
      </c>
      <c r="AZ16" s="15">
        <f t="shared" si="1"/>
        <v>1</v>
      </c>
      <c r="BA16" s="16">
        <f t="shared" si="1"/>
        <v>2</v>
      </c>
      <c r="BB16" s="170">
        <f t="shared" si="1"/>
        <v>2</v>
      </c>
      <c r="BC16" s="179" t="s">
        <v>101</v>
      </c>
      <c r="BD16" s="177">
        <v>63</v>
      </c>
    </row>
    <row r="17" spans="1:56" ht="13.5" thickBot="1">
      <c r="A17" s="155">
        <v>6</v>
      </c>
      <c r="B17" s="391" t="s">
        <v>160</v>
      </c>
      <c r="C17" s="391" t="s">
        <v>161</v>
      </c>
      <c r="D17" s="434">
        <v>1994</v>
      </c>
      <c r="E17" s="414" t="s">
        <v>61</v>
      </c>
      <c r="F17" s="112">
        <v>0</v>
      </c>
      <c r="G17" s="57">
        <v>0</v>
      </c>
      <c r="H17" s="58">
        <v>1</v>
      </c>
      <c r="I17" s="59">
        <v>1</v>
      </c>
      <c r="J17" s="60">
        <v>0</v>
      </c>
      <c r="K17" s="61">
        <v>0</v>
      </c>
      <c r="L17" s="62">
        <v>0</v>
      </c>
      <c r="M17" s="59">
        <v>0</v>
      </c>
      <c r="N17" s="60">
        <v>1</v>
      </c>
      <c r="O17" s="61">
        <v>1</v>
      </c>
      <c r="P17" s="62">
        <v>1</v>
      </c>
      <c r="Q17" s="59">
        <v>1</v>
      </c>
      <c r="R17" s="73">
        <v>0</v>
      </c>
      <c r="S17" s="74">
        <v>0</v>
      </c>
      <c r="T17" s="75">
        <v>0</v>
      </c>
      <c r="U17" s="72">
        <v>0</v>
      </c>
      <c r="V17" s="60">
        <v>1</v>
      </c>
      <c r="W17" s="61">
        <v>2</v>
      </c>
      <c r="X17" s="62">
        <v>1</v>
      </c>
      <c r="Y17" s="59">
        <v>2</v>
      </c>
      <c r="Z17" s="18">
        <f t="shared" si="0"/>
        <v>2</v>
      </c>
      <c r="AA17" s="19">
        <f t="shared" si="0"/>
        <v>3</v>
      </c>
      <c r="AB17" s="20">
        <f t="shared" si="0"/>
        <v>3</v>
      </c>
      <c r="AC17" s="21">
        <f t="shared" si="0"/>
        <v>4</v>
      </c>
      <c r="AD17" s="377" t="s">
        <v>109</v>
      </c>
      <c r="AE17" s="155">
        <v>0</v>
      </c>
      <c r="AF17" s="156">
        <v>0</v>
      </c>
      <c r="AG17" s="157">
        <v>0</v>
      </c>
      <c r="AH17" s="158">
        <v>0</v>
      </c>
      <c r="AI17" s="155">
        <v>0</v>
      </c>
      <c r="AJ17" s="156">
        <v>0</v>
      </c>
      <c r="AK17" s="157">
        <v>0</v>
      </c>
      <c r="AL17" s="158">
        <v>0</v>
      </c>
      <c r="AM17" s="163">
        <v>1</v>
      </c>
      <c r="AN17" s="156">
        <v>1</v>
      </c>
      <c r="AO17" s="157">
        <v>1</v>
      </c>
      <c r="AP17" s="169">
        <v>1</v>
      </c>
      <c r="AQ17" s="155">
        <v>0</v>
      </c>
      <c r="AR17" s="156">
        <v>0</v>
      </c>
      <c r="AS17" s="157">
        <v>0</v>
      </c>
      <c r="AT17" s="169">
        <v>0</v>
      </c>
      <c r="AU17" s="155">
        <v>0</v>
      </c>
      <c r="AV17" s="156">
        <v>0</v>
      </c>
      <c r="AW17" s="157">
        <v>0</v>
      </c>
      <c r="AX17" s="158">
        <v>0</v>
      </c>
      <c r="AY17" s="144">
        <f t="shared" si="1"/>
        <v>1</v>
      </c>
      <c r="AZ17" s="19">
        <f t="shared" si="1"/>
        <v>1</v>
      </c>
      <c r="BA17" s="20">
        <f t="shared" si="1"/>
        <v>1</v>
      </c>
      <c r="BB17" s="171">
        <f t="shared" si="1"/>
        <v>1</v>
      </c>
      <c r="BC17" s="181" t="s">
        <v>109</v>
      </c>
      <c r="BD17" s="464">
        <v>56</v>
      </c>
    </row>
    <row r="18" spans="1:56" ht="12.75">
      <c r="A18" s="437">
        <v>7</v>
      </c>
      <c r="B18" s="116" t="s">
        <v>113</v>
      </c>
      <c r="C18" s="116" t="s">
        <v>82</v>
      </c>
      <c r="D18" s="438"/>
      <c r="E18" s="439" t="s">
        <v>92</v>
      </c>
      <c r="F18" s="110">
        <v>0</v>
      </c>
      <c r="G18" s="55">
        <v>0</v>
      </c>
      <c r="H18" s="56">
        <v>0</v>
      </c>
      <c r="I18" s="51">
        <v>0</v>
      </c>
      <c r="J18" s="49">
        <v>0</v>
      </c>
      <c r="K18" s="45">
        <v>0</v>
      </c>
      <c r="L18" s="50">
        <v>0</v>
      </c>
      <c r="M18" s="51">
        <v>0</v>
      </c>
      <c r="N18" s="49">
        <v>1</v>
      </c>
      <c r="O18" s="45">
        <v>1</v>
      </c>
      <c r="P18" s="50">
        <v>1</v>
      </c>
      <c r="Q18" s="51">
        <v>1</v>
      </c>
      <c r="R18" s="49">
        <v>0</v>
      </c>
      <c r="S18" s="45">
        <v>0</v>
      </c>
      <c r="T18" s="50">
        <v>0</v>
      </c>
      <c r="U18" s="51">
        <v>0</v>
      </c>
      <c r="V18" s="49">
        <v>1</v>
      </c>
      <c r="W18" s="45">
        <v>2</v>
      </c>
      <c r="X18" s="50">
        <v>1</v>
      </c>
      <c r="Y18" s="51">
        <v>1</v>
      </c>
      <c r="Z18" s="440">
        <f t="shared" si="0"/>
        <v>2</v>
      </c>
      <c r="AA18" s="187">
        <f t="shared" si="0"/>
        <v>3</v>
      </c>
      <c r="AB18" s="190">
        <f t="shared" si="0"/>
        <v>2</v>
      </c>
      <c r="AC18" s="374">
        <f t="shared" si="0"/>
        <v>2</v>
      </c>
      <c r="AD18" s="140" t="s">
        <v>108</v>
      </c>
      <c r="AE18" s="450"/>
      <c r="AF18" s="451"/>
      <c r="AG18" s="452"/>
      <c r="AH18" s="453"/>
      <c r="AI18" s="450"/>
      <c r="AJ18" s="451"/>
      <c r="AK18" s="452"/>
      <c r="AL18" s="453"/>
      <c r="AM18" s="454"/>
      <c r="AN18" s="451"/>
      <c r="AO18" s="452"/>
      <c r="AP18" s="455"/>
      <c r="AQ18" s="450"/>
      <c r="AR18" s="451"/>
      <c r="AS18" s="452"/>
      <c r="AT18" s="455"/>
      <c r="AU18" s="450"/>
      <c r="AV18" s="451"/>
      <c r="AW18" s="452"/>
      <c r="AX18" s="453"/>
      <c r="AY18" s="218">
        <f t="shared" si="1"/>
        <v>0</v>
      </c>
      <c r="AZ18" s="187">
        <f t="shared" si="1"/>
        <v>0</v>
      </c>
      <c r="BA18" s="190">
        <f t="shared" si="1"/>
        <v>0</v>
      </c>
      <c r="BB18" s="188">
        <f t="shared" si="1"/>
        <v>0</v>
      </c>
      <c r="BC18" s="460" t="s">
        <v>108</v>
      </c>
      <c r="BD18" s="382"/>
    </row>
    <row r="19" spans="1:56" ht="12.75">
      <c r="A19" s="153">
        <v>8</v>
      </c>
      <c r="B19" s="309" t="s">
        <v>64</v>
      </c>
      <c r="C19" s="309" t="s">
        <v>159</v>
      </c>
      <c r="D19" s="403">
        <v>1993</v>
      </c>
      <c r="E19" s="121" t="s">
        <v>72</v>
      </c>
      <c r="F19" s="110">
        <v>0</v>
      </c>
      <c r="G19" s="55">
        <v>0</v>
      </c>
      <c r="H19" s="56">
        <v>0</v>
      </c>
      <c r="I19" s="51">
        <v>0</v>
      </c>
      <c r="J19" s="49">
        <v>0</v>
      </c>
      <c r="K19" s="45">
        <v>0</v>
      </c>
      <c r="L19" s="50">
        <v>0</v>
      </c>
      <c r="M19" s="51">
        <v>0</v>
      </c>
      <c r="N19" s="49">
        <v>1</v>
      </c>
      <c r="O19" s="45">
        <v>1</v>
      </c>
      <c r="P19" s="50">
        <v>1</v>
      </c>
      <c r="Q19" s="51">
        <v>1</v>
      </c>
      <c r="R19" s="49">
        <v>0</v>
      </c>
      <c r="S19" s="45">
        <v>0</v>
      </c>
      <c r="T19" s="50">
        <v>0</v>
      </c>
      <c r="U19" s="51">
        <v>0</v>
      </c>
      <c r="V19" s="49">
        <v>1</v>
      </c>
      <c r="W19" s="45">
        <v>4</v>
      </c>
      <c r="X19" s="50">
        <v>1</v>
      </c>
      <c r="Y19" s="51">
        <v>4</v>
      </c>
      <c r="Z19" s="14">
        <f t="shared" si="0"/>
        <v>2</v>
      </c>
      <c r="AA19" s="15">
        <f t="shared" si="0"/>
        <v>5</v>
      </c>
      <c r="AB19" s="16">
        <f t="shared" si="0"/>
        <v>2</v>
      </c>
      <c r="AC19" s="17">
        <f t="shared" si="0"/>
        <v>5</v>
      </c>
      <c r="AD19" s="139" t="s">
        <v>104</v>
      </c>
      <c r="AE19" s="153"/>
      <c r="AF19" s="84"/>
      <c r="AG19" s="148"/>
      <c r="AH19" s="154"/>
      <c r="AI19" s="153"/>
      <c r="AJ19" s="84"/>
      <c r="AK19" s="148"/>
      <c r="AL19" s="154"/>
      <c r="AM19" s="162"/>
      <c r="AN19" s="84"/>
      <c r="AO19" s="148"/>
      <c r="AP19" s="168"/>
      <c r="AQ19" s="153"/>
      <c r="AR19" s="84"/>
      <c r="AS19" s="148"/>
      <c r="AT19" s="168"/>
      <c r="AU19" s="153"/>
      <c r="AV19" s="84"/>
      <c r="AW19" s="148"/>
      <c r="AX19" s="154"/>
      <c r="AY19" s="143">
        <f t="shared" si="1"/>
        <v>0</v>
      </c>
      <c r="AZ19" s="15">
        <f t="shared" si="1"/>
        <v>0</v>
      </c>
      <c r="BA19" s="16">
        <f t="shared" si="1"/>
        <v>0</v>
      </c>
      <c r="BB19" s="170">
        <f t="shared" si="1"/>
        <v>0</v>
      </c>
      <c r="BC19" s="180" t="s">
        <v>104</v>
      </c>
      <c r="BD19" s="172">
        <v>50</v>
      </c>
    </row>
    <row r="20" spans="1:56" ht="12.75">
      <c r="A20" s="206">
        <v>9</v>
      </c>
      <c r="B20" s="309" t="s">
        <v>149</v>
      </c>
      <c r="C20" s="309" t="s">
        <v>150</v>
      </c>
      <c r="D20" s="403">
        <v>1993</v>
      </c>
      <c r="E20" s="413" t="s">
        <v>58</v>
      </c>
      <c r="F20" s="110">
        <v>1</v>
      </c>
      <c r="G20" s="55">
        <v>4</v>
      </c>
      <c r="H20" s="56">
        <v>1</v>
      </c>
      <c r="I20" s="51">
        <v>2</v>
      </c>
      <c r="J20" s="49">
        <v>0</v>
      </c>
      <c r="K20" s="45">
        <v>0</v>
      </c>
      <c r="L20" s="50">
        <v>0</v>
      </c>
      <c r="M20" s="51">
        <v>0</v>
      </c>
      <c r="N20" s="49">
        <v>0</v>
      </c>
      <c r="O20" s="45">
        <v>0</v>
      </c>
      <c r="P20" s="50">
        <v>0</v>
      </c>
      <c r="Q20" s="51">
        <v>0</v>
      </c>
      <c r="R20" s="49">
        <v>0</v>
      </c>
      <c r="S20" s="45">
        <v>0</v>
      </c>
      <c r="T20" s="50">
        <v>0</v>
      </c>
      <c r="U20" s="51">
        <v>0</v>
      </c>
      <c r="V20" s="49">
        <v>0</v>
      </c>
      <c r="W20" s="45">
        <v>0</v>
      </c>
      <c r="X20" s="50">
        <v>0</v>
      </c>
      <c r="Y20" s="51">
        <v>0</v>
      </c>
      <c r="Z20" s="14">
        <f t="shared" si="0"/>
        <v>1</v>
      </c>
      <c r="AA20" s="15">
        <f t="shared" si="0"/>
        <v>4</v>
      </c>
      <c r="AB20" s="16">
        <f t="shared" si="0"/>
        <v>1</v>
      </c>
      <c r="AC20" s="17">
        <f t="shared" si="0"/>
        <v>2</v>
      </c>
      <c r="AD20" s="139" t="s">
        <v>99</v>
      </c>
      <c r="AE20" s="153"/>
      <c r="AF20" s="84"/>
      <c r="AG20" s="148"/>
      <c r="AH20" s="154"/>
      <c r="AI20" s="153"/>
      <c r="AJ20" s="84"/>
      <c r="AK20" s="148"/>
      <c r="AL20" s="154"/>
      <c r="AM20" s="162"/>
      <c r="AN20" s="84"/>
      <c r="AO20" s="148"/>
      <c r="AP20" s="168"/>
      <c r="AQ20" s="153"/>
      <c r="AR20" s="84"/>
      <c r="AS20" s="148"/>
      <c r="AT20" s="168"/>
      <c r="AU20" s="153"/>
      <c r="AV20" s="84"/>
      <c r="AW20" s="148"/>
      <c r="AX20" s="154"/>
      <c r="AY20" s="143">
        <f t="shared" si="1"/>
        <v>0</v>
      </c>
      <c r="AZ20" s="15">
        <f t="shared" si="1"/>
        <v>0</v>
      </c>
      <c r="BA20" s="16">
        <f t="shared" si="1"/>
        <v>0</v>
      </c>
      <c r="BB20" s="170">
        <f t="shared" si="1"/>
        <v>0</v>
      </c>
      <c r="BC20" s="180" t="s">
        <v>99</v>
      </c>
      <c r="BD20" s="172">
        <v>44</v>
      </c>
    </row>
    <row r="21" spans="1:56" ht="12.75">
      <c r="A21" s="153">
        <v>10</v>
      </c>
      <c r="B21" s="113" t="s">
        <v>171</v>
      </c>
      <c r="C21" s="113" t="s">
        <v>172</v>
      </c>
      <c r="D21" s="401">
        <v>1993</v>
      </c>
      <c r="E21" s="121" t="s">
        <v>58</v>
      </c>
      <c r="F21" s="110">
        <v>0</v>
      </c>
      <c r="G21" s="55">
        <v>0</v>
      </c>
      <c r="H21" s="56">
        <v>0</v>
      </c>
      <c r="I21" s="51">
        <v>0</v>
      </c>
      <c r="J21" s="49">
        <v>0</v>
      </c>
      <c r="K21" s="45">
        <v>0</v>
      </c>
      <c r="L21" s="50">
        <v>1</v>
      </c>
      <c r="M21" s="51">
        <v>1</v>
      </c>
      <c r="N21" s="49">
        <v>0</v>
      </c>
      <c r="O21" s="45">
        <v>0</v>
      </c>
      <c r="P21" s="50">
        <v>0</v>
      </c>
      <c r="Q21" s="51">
        <v>0</v>
      </c>
      <c r="R21" s="49">
        <v>0</v>
      </c>
      <c r="S21" s="45">
        <v>0</v>
      </c>
      <c r="T21" s="50">
        <v>0</v>
      </c>
      <c r="U21" s="51">
        <v>0</v>
      </c>
      <c r="V21" s="49">
        <v>0</v>
      </c>
      <c r="W21" s="45">
        <v>0</v>
      </c>
      <c r="X21" s="50">
        <v>0</v>
      </c>
      <c r="Y21" s="51">
        <v>0</v>
      </c>
      <c r="Z21" s="14">
        <f t="shared" si="0"/>
        <v>0</v>
      </c>
      <c r="AA21" s="15">
        <f t="shared" si="0"/>
        <v>0</v>
      </c>
      <c r="AB21" s="16">
        <f t="shared" si="0"/>
        <v>1</v>
      </c>
      <c r="AC21" s="17">
        <f t="shared" si="0"/>
        <v>1</v>
      </c>
      <c r="AD21" s="139" t="s">
        <v>102</v>
      </c>
      <c r="AE21" s="153"/>
      <c r="AF21" s="84"/>
      <c r="AG21" s="148"/>
      <c r="AH21" s="154"/>
      <c r="AI21" s="153"/>
      <c r="AJ21" s="84"/>
      <c r="AK21" s="148"/>
      <c r="AL21" s="154"/>
      <c r="AM21" s="162"/>
      <c r="AN21" s="84"/>
      <c r="AO21" s="148"/>
      <c r="AP21" s="168"/>
      <c r="AQ21" s="153"/>
      <c r="AR21" s="84"/>
      <c r="AS21" s="148"/>
      <c r="AT21" s="168"/>
      <c r="AU21" s="153"/>
      <c r="AV21" s="84"/>
      <c r="AW21" s="148"/>
      <c r="AX21" s="154"/>
      <c r="AY21" s="143">
        <f t="shared" si="1"/>
        <v>0</v>
      </c>
      <c r="AZ21" s="15">
        <f t="shared" si="1"/>
        <v>0</v>
      </c>
      <c r="BA21" s="16">
        <f t="shared" si="1"/>
        <v>0</v>
      </c>
      <c r="BB21" s="170">
        <f t="shared" si="1"/>
        <v>0</v>
      </c>
      <c r="BC21" s="179" t="s">
        <v>102</v>
      </c>
      <c r="BD21" s="177">
        <v>39</v>
      </c>
    </row>
    <row r="22" spans="1:56" ht="12.75">
      <c r="A22" s="206">
        <v>11</v>
      </c>
      <c r="B22" s="113" t="s">
        <v>173</v>
      </c>
      <c r="C22" s="113" t="s">
        <v>174</v>
      </c>
      <c r="D22" s="401">
        <v>1992</v>
      </c>
      <c r="E22" s="121" t="s">
        <v>72</v>
      </c>
      <c r="F22" s="80">
        <v>0</v>
      </c>
      <c r="G22" s="81">
        <v>0</v>
      </c>
      <c r="H22" s="82">
        <v>0</v>
      </c>
      <c r="I22" s="47">
        <v>0</v>
      </c>
      <c r="J22" s="49">
        <v>0</v>
      </c>
      <c r="K22" s="45">
        <v>0</v>
      </c>
      <c r="L22" s="50">
        <v>0</v>
      </c>
      <c r="M22" s="51">
        <v>0</v>
      </c>
      <c r="N22" s="44">
        <v>0</v>
      </c>
      <c r="O22" s="53">
        <v>0</v>
      </c>
      <c r="P22" s="46">
        <v>1</v>
      </c>
      <c r="Q22" s="47">
        <v>1</v>
      </c>
      <c r="R22" s="49">
        <v>0</v>
      </c>
      <c r="S22" s="45">
        <v>0</v>
      </c>
      <c r="T22" s="50">
        <v>0</v>
      </c>
      <c r="U22" s="51">
        <v>0</v>
      </c>
      <c r="V22" s="44">
        <v>0</v>
      </c>
      <c r="W22" s="53">
        <v>0</v>
      </c>
      <c r="X22" s="46">
        <v>0</v>
      </c>
      <c r="Y22" s="47">
        <v>0</v>
      </c>
      <c r="Z22" s="14">
        <f t="shared" si="0"/>
        <v>0</v>
      </c>
      <c r="AA22" s="15">
        <f t="shared" si="0"/>
        <v>0</v>
      </c>
      <c r="AB22" s="16">
        <f t="shared" si="0"/>
        <v>1</v>
      </c>
      <c r="AC22" s="17">
        <f t="shared" si="0"/>
        <v>1</v>
      </c>
      <c r="AD22" s="139" t="s">
        <v>102</v>
      </c>
      <c r="AE22" s="153"/>
      <c r="AF22" s="84"/>
      <c r="AG22" s="148"/>
      <c r="AH22" s="154"/>
      <c r="AI22" s="153"/>
      <c r="AJ22" s="84"/>
      <c r="AK22" s="148"/>
      <c r="AL22" s="154"/>
      <c r="AM22" s="162"/>
      <c r="AN22" s="84"/>
      <c r="AO22" s="148"/>
      <c r="AP22" s="168"/>
      <c r="AQ22" s="153"/>
      <c r="AR22" s="84"/>
      <c r="AS22" s="148"/>
      <c r="AT22" s="168"/>
      <c r="AU22" s="153"/>
      <c r="AV22" s="84"/>
      <c r="AW22" s="148"/>
      <c r="AX22" s="154"/>
      <c r="AY22" s="143">
        <f t="shared" si="1"/>
        <v>0</v>
      </c>
      <c r="AZ22" s="15">
        <f t="shared" si="1"/>
        <v>0</v>
      </c>
      <c r="BA22" s="16">
        <f t="shared" si="1"/>
        <v>0</v>
      </c>
      <c r="BB22" s="170">
        <f t="shared" si="1"/>
        <v>0</v>
      </c>
      <c r="BC22" s="179" t="s">
        <v>102</v>
      </c>
      <c r="BD22" s="177">
        <v>39</v>
      </c>
    </row>
    <row r="23" spans="1:56" ht="12.75">
      <c r="A23" s="153">
        <v>12</v>
      </c>
      <c r="B23" s="113"/>
      <c r="C23" s="113"/>
      <c r="D23" s="401"/>
      <c r="E23" s="121"/>
      <c r="F23" s="111"/>
      <c r="G23" s="64"/>
      <c r="H23" s="65"/>
      <c r="I23" s="66"/>
      <c r="J23" s="67"/>
      <c r="K23" s="68"/>
      <c r="L23" s="69"/>
      <c r="M23" s="66"/>
      <c r="N23" s="67"/>
      <c r="O23" s="68"/>
      <c r="P23" s="69"/>
      <c r="Q23" s="66"/>
      <c r="R23" s="67"/>
      <c r="S23" s="68"/>
      <c r="T23" s="69"/>
      <c r="U23" s="66"/>
      <c r="V23" s="67"/>
      <c r="W23" s="68"/>
      <c r="X23" s="69"/>
      <c r="Y23" s="66"/>
      <c r="Z23" s="14">
        <f t="shared" si="0"/>
        <v>0</v>
      </c>
      <c r="AA23" s="15">
        <f t="shared" si="0"/>
        <v>0</v>
      </c>
      <c r="AB23" s="16">
        <f t="shared" si="0"/>
        <v>0</v>
      </c>
      <c r="AC23" s="17">
        <f t="shared" si="0"/>
        <v>0</v>
      </c>
      <c r="AD23" s="141"/>
      <c r="AE23" s="153"/>
      <c r="AF23" s="84"/>
      <c r="AG23" s="148"/>
      <c r="AH23" s="154"/>
      <c r="AI23" s="153"/>
      <c r="AJ23" s="84"/>
      <c r="AK23" s="148"/>
      <c r="AL23" s="154"/>
      <c r="AM23" s="162"/>
      <c r="AN23" s="84"/>
      <c r="AO23" s="148"/>
      <c r="AP23" s="168"/>
      <c r="AQ23" s="153"/>
      <c r="AR23" s="84"/>
      <c r="AS23" s="148"/>
      <c r="AT23" s="168"/>
      <c r="AU23" s="153"/>
      <c r="AV23" s="84"/>
      <c r="AW23" s="148"/>
      <c r="AX23" s="154"/>
      <c r="AY23" s="143">
        <f t="shared" si="1"/>
        <v>0</v>
      </c>
      <c r="AZ23" s="15">
        <f t="shared" si="1"/>
        <v>0</v>
      </c>
      <c r="BA23" s="16">
        <f t="shared" si="1"/>
        <v>0</v>
      </c>
      <c r="BB23" s="170">
        <f t="shared" si="1"/>
        <v>0</v>
      </c>
      <c r="BC23" s="180"/>
      <c r="BD23" s="172"/>
    </row>
    <row r="24" spans="1:56" ht="11.25">
      <c r="A24" s="206">
        <v>13</v>
      </c>
      <c r="B24" s="357"/>
      <c r="C24" s="357"/>
      <c r="D24" s="424"/>
      <c r="E24" s="423"/>
      <c r="F24" s="110"/>
      <c r="G24" s="55"/>
      <c r="H24" s="56"/>
      <c r="I24" s="51"/>
      <c r="J24" s="49"/>
      <c r="K24" s="45"/>
      <c r="L24" s="50"/>
      <c r="M24" s="51"/>
      <c r="N24" s="49"/>
      <c r="O24" s="45"/>
      <c r="P24" s="50"/>
      <c r="Q24" s="51"/>
      <c r="R24" s="49"/>
      <c r="S24" s="45"/>
      <c r="T24" s="50"/>
      <c r="U24" s="51"/>
      <c r="V24" s="49"/>
      <c r="W24" s="45"/>
      <c r="X24" s="50"/>
      <c r="Y24" s="51"/>
      <c r="Z24" s="14">
        <f t="shared" si="0"/>
        <v>0</v>
      </c>
      <c r="AA24" s="15">
        <f t="shared" si="0"/>
        <v>0</v>
      </c>
      <c r="AB24" s="16">
        <f t="shared" si="0"/>
        <v>0</v>
      </c>
      <c r="AC24" s="17">
        <f t="shared" si="0"/>
        <v>0</v>
      </c>
      <c r="AD24" s="140"/>
      <c r="AE24" s="153"/>
      <c r="AF24" s="84"/>
      <c r="AG24" s="148"/>
      <c r="AH24" s="154"/>
      <c r="AI24" s="153"/>
      <c r="AJ24" s="84"/>
      <c r="AK24" s="148"/>
      <c r="AL24" s="154"/>
      <c r="AM24" s="162"/>
      <c r="AN24" s="84"/>
      <c r="AO24" s="148"/>
      <c r="AP24" s="168"/>
      <c r="AQ24" s="153"/>
      <c r="AR24" s="84"/>
      <c r="AS24" s="148"/>
      <c r="AT24" s="168"/>
      <c r="AU24" s="153"/>
      <c r="AV24" s="84"/>
      <c r="AW24" s="148"/>
      <c r="AX24" s="154"/>
      <c r="AY24" s="143">
        <f t="shared" si="1"/>
        <v>0</v>
      </c>
      <c r="AZ24" s="15">
        <f t="shared" si="1"/>
        <v>0</v>
      </c>
      <c r="BA24" s="16">
        <f t="shared" si="1"/>
        <v>0</v>
      </c>
      <c r="BB24" s="170">
        <f t="shared" si="1"/>
        <v>0</v>
      </c>
      <c r="BC24" s="180"/>
      <c r="BD24" s="172"/>
    </row>
    <row r="25" spans="1:56" ht="11.25">
      <c r="A25" s="153">
        <v>14</v>
      </c>
      <c r="B25" s="357"/>
      <c r="C25" s="357"/>
      <c r="D25" s="424"/>
      <c r="E25" s="423"/>
      <c r="F25" s="110"/>
      <c r="G25" s="55"/>
      <c r="H25" s="56"/>
      <c r="I25" s="51"/>
      <c r="J25" s="49"/>
      <c r="K25" s="45"/>
      <c r="L25" s="50"/>
      <c r="M25" s="51"/>
      <c r="N25" s="49"/>
      <c r="O25" s="45"/>
      <c r="P25" s="50"/>
      <c r="Q25" s="51"/>
      <c r="R25" s="49"/>
      <c r="S25" s="45"/>
      <c r="T25" s="50"/>
      <c r="U25" s="51"/>
      <c r="V25" s="49"/>
      <c r="W25" s="45"/>
      <c r="X25" s="50"/>
      <c r="Y25" s="51"/>
      <c r="Z25" s="14">
        <f t="shared" si="0"/>
        <v>0</v>
      </c>
      <c r="AA25" s="15">
        <f t="shared" si="0"/>
        <v>0</v>
      </c>
      <c r="AB25" s="16">
        <f t="shared" si="0"/>
        <v>0</v>
      </c>
      <c r="AC25" s="17">
        <f t="shared" si="0"/>
        <v>0</v>
      </c>
      <c r="AD25" s="139"/>
      <c r="AE25" s="153"/>
      <c r="AF25" s="84"/>
      <c r="AG25" s="148"/>
      <c r="AH25" s="154"/>
      <c r="AI25" s="153"/>
      <c r="AJ25" s="84"/>
      <c r="AK25" s="148"/>
      <c r="AL25" s="154"/>
      <c r="AM25" s="162"/>
      <c r="AN25" s="84"/>
      <c r="AO25" s="148"/>
      <c r="AP25" s="168"/>
      <c r="AQ25" s="153"/>
      <c r="AR25" s="84"/>
      <c r="AS25" s="148"/>
      <c r="AT25" s="168"/>
      <c r="AU25" s="153"/>
      <c r="AV25" s="84"/>
      <c r="AW25" s="148"/>
      <c r="AX25" s="154"/>
      <c r="AY25" s="143">
        <f t="shared" si="1"/>
        <v>0</v>
      </c>
      <c r="AZ25" s="15">
        <f t="shared" si="1"/>
        <v>0</v>
      </c>
      <c r="BA25" s="16">
        <f t="shared" si="1"/>
        <v>0</v>
      </c>
      <c r="BB25" s="170">
        <f t="shared" si="1"/>
        <v>0</v>
      </c>
      <c r="BC25" s="180"/>
      <c r="BD25" s="172"/>
    </row>
    <row r="26" spans="1:56" ht="11.25">
      <c r="A26" s="206">
        <v>15</v>
      </c>
      <c r="B26" s="357"/>
      <c r="C26" s="357"/>
      <c r="D26" s="424"/>
      <c r="E26" s="423"/>
      <c r="F26" s="110"/>
      <c r="G26" s="55"/>
      <c r="H26" s="56"/>
      <c r="I26" s="51"/>
      <c r="J26" s="49"/>
      <c r="K26" s="45"/>
      <c r="L26" s="50"/>
      <c r="M26" s="51"/>
      <c r="N26" s="49"/>
      <c r="O26" s="45"/>
      <c r="P26" s="50"/>
      <c r="Q26" s="51"/>
      <c r="R26" s="49"/>
      <c r="S26" s="45"/>
      <c r="T26" s="50"/>
      <c r="U26" s="51"/>
      <c r="V26" s="49"/>
      <c r="W26" s="45"/>
      <c r="X26" s="50"/>
      <c r="Y26" s="51"/>
      <c r="Z26" s="14">
        <f t="shared" si="0"/>
        <v>0</v>
      </c>
      <c r="AA26" s="15">
        <f t="shared" si="0"/>
        <v>0</v>
      </c>
      <c r="AB26" s="16">
        <f t="shared" si="0"/>
        <v>0</v>
      </c>
      <c r="AC26" s="17">
        <f t="shared" si="0"/>
        <v>0</v>
      </c>
      <c r="AD26" s="139"/>
      <c r="AE26" s="153"/>
      <c r="AF26" s="84"/>
      <c r="AG26" s="148"/>
      <c r="AH26" s="154"/>
      <c r="AI26" s="153"/>
      <c r="AJ26" s="84"/>
      <c r="AK26" s="148"/>
      <c r="AL26" s="154"/>
      <c r="AM26" s="162"/>
      <c r="AN26" s="84"/>
      <c r="AO26" s="148"/>
      <c r="AP26" s="168"/>
      <c r="AQ26" s="153"/>
      <c r="AR26" s="84"/>
      <c r="AS26" s="148"/>
      <c r="AT26" s="168"/>
      <c r="AU26" s="153"/>
      <c r="AV26" s="84"/>
      <c r="AW26" s="148"/>
      <c r="AX26" s="154"/>
      <c r="AY26" s="143">
        <f t="shared" si="1"/>
        <v>0</v>
      </c>
      <c r="AZ26" s="15">
        <f t="shared" si="1"/>
        <v>0</v>
      </c>
      <c r="BA26" s="16">
        <f t="shared" si="1"/>
        <v>0</v>
      </c>
      <c r="BB26" s="170">
        <f t="shared" si="1"/>
        <v>0</v>
      </c>
      <c r="BC26" s="178"/>
      <c r="BD26" s="172"/>
    </row>
    <row r="27" spans="1:56" ht="11.25">
      <c r="A27" s="153">
        <v>16</v>
      </c>
      <c r="B27" s="357"/>
      <c r="C27" s="357"/>
      <c r="D27" s="424"/>
      <c r="E27" s="423"/>
      <c r="F27" s="110"/>
      <c r="G27" s="55"/>
      <c r="H27" s="56"/>
      <c r="I27" s="51"/>
      <c r="J27" s="49"/>
      <c r="K27" s="45"/>
      <c r="L27" s="50"/>
      <c r="M27" s="51"/>
      <c r="N27" s="49"/>
      <c r="O27" s="45"/>
      <c r="P27" s="50"/>
      <c r="Q27" s="51"/>
      <c r="R27" s="49"/>
      <c r="S27" s="45"/>
      <c r="T27" s="50"/>
      <c r="U27" s="51"/>
      <c r="V27" s="49"/>
      <c r="W27" s="45"/>
      <c r="X27" s="50"/>
      <c r="Y27" s="51"/>
      <c r="Z27" s="14">
        <f t="shared" si="0"/>
        <v>0</v>
      </c>
      <c r="AA27" s="15">
        <f t="shared" si="0"/>
        <v>0</v>
      </c>
      <c r="AB27" s="16">
        <f t="shared" si="0"/>
        <v>0</v>
      </c>
      <c r="AC27" s="17">
        <f t="shared" si="0"/>
        <v>0</v>
      </c>
      <c r="AD27" s="139"/>
      <c r="AE27" s="153"/>
      <c r="AF27" s="84"/>
      <c r="AG27" s="148"/>
      <c r="AH27" s="154"/>
      <c r="AI27" s="153"/>
      <c r="AJ27" s="84"/>
      <c r="AK27" s="148"/>
      <c r="AL27" s="154"/>
      <c r="AM27" s="162"/>
      <c r="AN27" s="84"/>
      <c r="AO27" s="148"/>
      <c r="AP27" s="168"/>
      <c r="AQ27" s="153"/>
      <c r="AR27" s="84"/>
      <c r="AS27" s="148"/>
      <c r="AT27" s="168"/>
      <c r="AU27" s="153"/>
      <c r="AV27" s="84"/>
      <c r="AW27" s="148"/>
      <c r="AX27" s="154"/>
      <c r="AY27" s="143">
        <f t="shared" si="1"/>
        <v>0</v>
      </c>
      <c r="AZ27" s="15">
        <f t="shared" si="1"/>
        <v>0</v>
      </c>
      <c r="BA27" s="16">
        <f t="shared" si="1"/>
        <v>0</v>
      </c>
      <c r="BB27" s="170">
        <f t="shared" si="1"/>
        <v>0</v>
      </c>
      <c r="BC27" s="179"/>
      <c r="BD27" s="177"/>
    </row>
    <row r="28" spans="1:56" ht="11.25">
      <c r="A28" s="206">
        <v>17</v>
      </c>
      <c r="B28" s="357"/>
      <c r="C28" s="357"/>
      <c r="D28" s="424"/>
      <c r="E28" s="423"/>
      <c r="F28" s="80"/>
      <c r="G28" s="81"/>
      <c r="H28" s="82"/>
      <c r="I28" s="47"/>
      <c r="J28" s="44"/>
      <c r="K28" s="53"/>
      <c r="L28" s="46"/>
      <c r="M28" s="47"/>
      <c r="N28" s="44"/>
      <c r="O28" s="53"/>
      <c r="P28" s="46"/>
      <c r="Q28" s="47"/>
      <c r="R28" s="44"/>
      <c r="S28" s="53"/>
      <c r="T28" s="46"/>
      <c r="U28" s="47"/>
      <c r="V28" s="44"/>
      <c r="W28" s="53"/>
      <c r="X28" s="46"/>
      <c r="Y28" s="47"/>
      <c r="Z28" s="14">
        <f t="shared" si="0"/>
        <v>0</v>
      </c>
      <c r="AA28" s="15">
        <f t="shared" si="0"/>
        <v>0</v>
      </c>
      <c r="AB28" s="16">
        <f t="shared" si="0"/>
        <v>0</v>
      </c>
      <c r="AC28" s="17">
        <f t="shared" si="0"/>
        <v>0</v>
      </c>
      <c r="AD28" s="139"/>
      <c r="AE28" s="153"/>
      <c r="AF28" s="84"/>
      <c r="AG28" s="148"/>
      <c r="AH28" s="154"/>
      <c r="AI28" s="153"/>
      <c r="AJ28" s="84"/>
      <c r="AK28" s="148"/>
      <c r="AL28" s="154"/>
      <c r="AM28" s="162"/>
      <c r="AN28" s="84"/>
      <c r="AO28" s="148"/>
      <c r="AP28" s="168"/>
      <c r="AQ28" s="153"/>
      <c r="AR28" s="84"/>
      <c r="AS28" s="148"/>
      <c r="AT28" s="168"/>
      <c r="AU28" s="153"/>
      <c r="AV28" s="84"/>
      <c r="AW28" s="148"/>
      <c r="AX28" s="154"/>
      <c r="AY28" s="143">
        <f t="shared" si="1"/>
        <v>0</v>
      </c>
      <c r="AZ28" s="15">
        <f t="shared" si="1"/>
        <v>0</v>
      </c>
      <c r="BA28" s="16">
        <f t="shared" si="1"/>
        <v>0</v>
      </c>
      <c r="BB28" s="170">
        <f t="shared" si="1"/>
        <v>0</v>
      </c>
      <c r="BC28" s="179"/>
      <c r="BD28" s="177"/>
    </row>
    <row r="29" spans="1:56" ht="12.75">
      <c r="A29" s="153">
        <v>18</v>
      </c>
      <c r="B29" s="309"/>
      <c r="C29" s="309"/>
      <c r="D29" s="403"/>
      <c r="E29" s="413"/>
      <c r="F29" s="111"/>
      <c r="G29" s="64"/>
      <c r="H29" s="65"/>
      <c r="I29" s="66"/>
      <c r="J29" s="67"/>
      <c r="K29" s="68"/>
      <c r="L29" s="69"/>
      <c r="M29" s="66"/>
      <c r="N29" s="67"/>
      <c r="O29" s="68"/>
      <c r="P29" s="69"/>
      <c r="Q29" s="66"/>
      <c r="R29" s="67"/>
      <c r="S29" s="68"/>
      <c r="T29" s="69"/>
      <c r="U29" s="66"/>
      <c r="V29" s="67"/>
      <c r="W29" s="68"/>
      <c r="X29" s="69"/>
      <c r="Y29" s="66"/>
      <c r="Z29" s="14">
        <f t="shared" si="0"/>
        <v>0</v>
      </c>
      <c r="AA29" s="15">
        <f t="shared" si="0"/>
        <v>0</v>
      </c>
      <c r="AB29" s="16">
        <f t="shared" si="0"/>
        <v>0</v>
      </c>
      <c r="AC29" s="17">
        <f t="shared" si="0"/>
        <v>0</v>
      </c>
      <c r="AD29" s="141"/>
      <c r="AE29" s="153"/>
      <c r="AF29" s="84"/>
      <c r="AG29" s="148"/>
      <c r="AH29" s="154"/>
      <c r="AI29" s="153"/>
      <c r="AJ29" s="84"/>
      <c r="AK29" s="148"/>
      <c r="AL29" s="154"/>
      <c r="AM29" s="162"/>
      <c r="AN29" s="84"/>
      <c r="AO29" s="148"/>
      <c r="AP29" s="168"/>
      <c r="AQ29" s="153"/>
      <c r="AR29" s="84"/>
      <c r="AS29" s="148"/>
      <c r="AT29" s="168"/>
      <c r="AU29" s="153"/>
      <c r="AV29" s="84"/>
      <c r="AW29" s="148"/>
      <c r="AX29" s="154"/>
      <c r="AY29" s="143">
        <f t="shared" si="1"/>
        <v>0</v>
      </c>
      <c r="AZ29" s="15">
        <f t="shared" si="1"/>
        <v>0</v>
      </c>
      <c r="BA29" s="16">
        <f t="shared" si="1"/>
        <v>0</v>
      </c>
      <c r="BB29" s="170">
        <f t="shared" si="1"/>
        <v>0</v>
      </c>
      <c r="BC29" s="180"/>
      <c r="BD29" s="172"/>
    </row>
    <row r="30" spans="1:56" ht="12.75">
      <c r="A30" s="206">
        <v>19</v>
      </c>
      <c r="B30" s="357"/>
      <c r="C30" s="357"/>
      <c r="D30" s="424"/>
      <c r="E30" s="413"/>
      <c r="F30" s="110"/>
      <c r="G30" s="55"/>
      <c r="H30" s="56"/>
      <c r="I30" s="51"/>
      <c r="J30" s="49"/>
      <c r="K30" s="45"/>
      <c r="L30" s="50"/>
      <c r="M30" s="51"/>
      <c r="N30" s="49"/>
      <c r="O30" s="45"/>
      <c r="P30" s="50"/>
      <c r="Q30" s="51"/>
      <c r="R30" s="49"/>
      <c r="S30" s="45"/>
      <c r="T30" s="50"/>
      <c r="U30" s="51"/>
      <c r="V30" s="49"/>
      <c r="W30" s="45"/>
      <c r="X30" s="50"/>
      <c r="Y30" s="51"/>
      <c r="Z30" s="14">
        <f t="shared" si="0"/>
        <v>0</v>
      </c>
      <c r="AA30" s="15">
        <f t="shared" si="0"/>
        <v>0</v>
      </c>
      <c r="AB30" s="16">
        <f t="shared" si="0"/>
        <v>0</v>
      </c>
      <c r="AC30" s="17">
        <f t="shared" si="0"/>
        <v>0</v>
      </c>
      <c r="AD30" s="140"/>
      <c r="AE30" s="153"/>
      <c r="AF30" s="84"/>
      <c r="AG30" s="148"/>
      <c r="AH30" s="154"/>
      <c r="AI30" s="153"/>
      <c r="AJ30" s="84"/>
      <c r="AK30" s="148"/>
      <c r="AL30" s="154"/>
      <c r="AM30" s="162"/>
      <c r="AN30" s="84"/>
      <c r="AO30" s="148"/>
      <c r="AP30" s="168"/>
      <c r="AQ30" s="153"/>
      <c r="AR30" s="84"/>
      <c r="AS30" s="148"/>
      <c r="AT30" s="168"/>
      <c r="AU30" s="153"/>
      <c r="AV30" s="84"/>
      <c r="AW30" s="148"/>
      <c r="AX30" s="154"/>
      <c r="AY30" s="143">
        <f t="shared" si="1"/>
        <v>0</v>
      </c>
      <c r="AZ30" s="15">
        <f t="shared" si="1"/>
        <v>0</v>
      </c>
      <c r="BA30" s="16">
        <f t="shared" si="1"/>
        <v>0</v>
      </c>
      <c r="BB30" s="170">
        <f t="shared" si="1"/>
        <v>0</v>
      </c>
      <c r="BC30" s="180"/>
      <c r="BD30" s="172"/>
    </row>
    <row r="31" spans="1:56" ht="11.25">
      <c r="A31" s="206">
        <v>20</v>
      </c>
      <c r="B31" s="357"/>
      <c r="C31" s="357"/>
      <c r="D31" s="424"/>
      <c r="E31" s="423"/>
      <c r="F31" s="110"/>
      <c r="G31" s="55"/>
      <c r="H31" s="56"/>
      <c r="I31" s="51"/>
      <c r="J31" s="49"/>
      <c r="K31" s="45"/>
      <c r="L31" s="50"/>
      <c r="M31" s="51"/>
      <c r="N31" s="49"/>
      <c r="O31" s="45"/>
      <c r="P31" s="50"/>
      <c r="Q31" s="51"/>
      <c r="R31" s="49"/>
      <c r="S31" s="45"/>
      <c r="T31" s="50"/>
      <c r="U31" s="51"/>
      <c r="V31" s="49"/>
      <c r="W31" s="45"/>
      <c r="X31" s="50"/>
      <c r="Y31" s="51"/>
      <c r="Z31" s="14">
        <f aca="true" t="shared" si="2" ref="Z31:AC32">F31+J31+N31+R31+V31</f>
        <v>0</v>
      </c>
      <c r="AA31" s="15">
        <f t="shared" si="2"/>
        <v>0</v>
      </c>
      <c r="AB31" s="16">
        <f t="shared" si="2"/>
        <v>0</v>
      </c>
      <c r="AC31" s="17">
        <f t="shared" si="2"/>
        <v>0</v>
      </c>
      <c r="AD31" s="140"/>
      <c r="AE31" s="153"/>
      <c r="AF31" s="84"/>
      <c r="AG31" s="148"/>
      <c r="AH31" s="154"/>
      <c r="AI31" s="153"/>
      <c r="AJ31" s="84"/>
      <c r="AK31" s="148"/>
      <c r="AL31" s="154"/>
      <c r="AM31" s="162"/>
      <c r="AN31" s="84"/>
      <c r="AO31" s="148"/>
      <c r="AP31" s="168"/>
      <c r="AQ31" s="153"/>
      <c r="AR31" s="84"/>
      <c r="AS31" s="148"/>
      <c r="AT31" s="168"/>
      <c r="AU31" s="153"/>
      <c r="AV31" s="84"/>
      <c r="AW31" s="148"/>
      <c r="AX31" s="154"/>
      <c r="AY31" s="143">
        <f aca="true" t="shared" si="3" ref="AY31:BB32">AE31+AI31+AM31+AQ31+AU31</f>
        <v>0</v>
      </c>
      <c r="AZ31" s="15">
        <f t="shared" si="3"/>
        <v>0</v>
      </c>
      <c r="BA31" s="16">
        <f t="shared" si="3"/>
        <v>0</v>
      </c>
      <c r="BB31" s="170">
        <f t="shared" si="3"/>
        <v>0</v>
      </c>
      <c r="BC31" s="180"/>
      <c r="BD31" s="172"/>
    </row>
    <row r="32" spans="1:56" ht="12.75">
      <c r="A32" s="206">
        <v>21</v>
      </c>
      <c r="B32" s="113"/>
      <c r="C32" s="113"/>
      <c r="D32" s="401"/>
      <c r="E32" s="121"/>
      <c r="F32" s="110"/>
      <c r="G32" s="55"/>
      <c r="H32" s="56"/>
      <c r="I32" s="51"/>
      <c r="J32" s="49"/>
      <c r="K32" s="45"/>
      <c r="L32" s="50"/>
      <c r="M32" s="51"/>
      <c r="N32" s="49"/>
      <c r="O32" s="45"/>
      <c r="P32" s="50"/>
      <c r="Q32" s="51"/>
      <c r="R32" s="49"/>
      <c r="S32" s="45"/>
      <c r="T32" s="50"/>
      <c r="U32" s="51"/>
      <c r="V32" s="49"/>
      <c r="W32" s="45"/>
      <c r="X32" s="50"/>
      <c r="Y32" s="51"/>
      <c r="Z32" s="14">
        <f t="shared" si="2"/>
        <v>0</v>
      </c>
      <c r="AA32" s="15">
        <f t="shared" si="2"/>
        <v>0</v>
      </c>
      <c r="AB32" s="16">
        <f t="shared" si="2"/>
        <v>0</v>
      </c>
      <c r="AC32" s="17">
        <f t="shared" si="2"/>
        <v>0</v>
      </c>
      <c r="AD32" s="140"/>
      <c r="AE32" s="153"/>
      <c r="AF32" s="84"/>
      <c r="AG32" s="148"/>
      <c r="AH32" s="154"/>
      <c r="AI32" s="153"/>
      <c r="AJ32" s="84"/>
      <c r="AK32" s="148"/>
      <c r="AL32" s="154"/>
      <c r="AM32" s="162"/>
      <c r="AN32" s="84"/>
      <c r="AO32" s="148"/>
      <c r="AP32" s="168"/>
      <c r="AQ32" s="153"/>
      <c r="AR32" s="84"/>
      <c r="AS32" s="148"/>
      <c r="AT32" s="168"/>
      <c r="AU32" s="153"/>
      <c r="AV32" s="84"/>
      <c r="AW32" s="148"/>
      <c r="AX32" s="154"/>
      <c r="AY32" s="143">
        <f t="shared" si="3"/>
        <v>0</v>
      </c>
      <c r="AZ32" s="15">
        <f t="shared" si="3"/>
        <v>0</v>
      </c>
      <c r="BA32" s="16">
        <f t="shared" si="3"/>
        <v>0</v>
      </c>
      <c r="BB32" s="170">
        <f t="shared" si="3"/>
        <v>0</v>
      </c>
      <c r="BC32" s="180"/>
      <c r="BD32" s="172"/>
    </row>
    <row r="33" spans="1:56" ht="12.75">
      <c r="A33" s="153">
        <v>22</v>
      </c>
      <c r="B33" s="113"/>
      <c r="C33" s="113"/>
      <c r="D33" s="401"/>
      <c r="E33" s="121"/>
      <c r="F33" s="110"/>
      <c r="G33" s="55"/>
      <c r="H33" s="56"/>
      <c r="I33" s="51"/>
      <c r="J33" s="49"/>
      <c r="K33" s="45"/>
      <c r="L33" s="50"/>
      <c r="M33" s="51"/>
      <c r="N33" s="49"/>
      <c r="O33" s="45"/>
      <c r="P33" s="50"/>
      <c r="Q33" s="51"/>
      <c r="R33" s="49"/>
      <c r="S33" s="45"/>
      <c r="T33" s="50"/>
      <c r="U33" s="51"/>
      <c r="V33" s="49"/>
      <c r="W33" s="45"/>
      <c r="X33" s="50"/>
      <c r="Y33" s="51"/>
      <c r="Z33" s="14">
        <f t="shared" si="0"/>
        <v>0</v>
      </c>
      <c r="AA33" s="15">
        <f t="shared" si="0"/>
        <v>0</v>
      </c>
      <c r="AB33" s="16">
        <f t="shared" si="0"/>
        <v>0</v>
      </c>
      <c r="AC33" s="17">
        <f t="shared" si="0"/>
        <v>0</v>
      </c>
      <c r="AD33" s="139"/>
      <c r="AE33" s="153"/>
      <c r="AF33" s="84"/>
      <c r="AG33" s="148"/>
      <c r="AH33" s="154"/>
      <c r="AI33" s="153"/>
      <c r="AJ33" s="84"/>
      <c r="AK33" s="148"/>
      <c r="AL33" s="154"/>
      <c r="AM33" s="162"/>
      <c r="AN33" s="84"/>
      <c r="AO33" s="148"/>
      <c r="AP33" s="168"/>
      <c r="AQ33" s="153"/>
      <c r="AR33" s="84"/>
      <c r="AS33" s="148"/>
      <c r="AT33" s="168"/>
      <c r="AU33" s="153"/>
      <c r="AV33" s="84"/>
      <c r="AW33" s="148"/>
      <c r="AX33" s="154"/>
      <c r="AY33" s="143">
        <f t="shared" si="1"/>
        <v>0</v>
      </c>
      <c r="AZ33" s="15">
        <f t="shared" si="1"/>
        <v>0</v>
      </c>
      <c r="BA33" s="16">
        <f t="shared" si="1"/>
        <v>0</v>
      </c>
      <c r="BB33" s="170">
        <f t="shared" si="1"/>
        <v>0</v>
      </c>
      <c r="BC33" s="180"/>
      <c r="BD33" s="172"/>
    </row>
    <row r="34" spans="1:56" ht="13.5" thickBot="1">
      <c r="A34" s="419">
        <v>23</v>
      </c>
      <c r="B34" s="420"/>
      <c r="C34" s="420"/>
      <c r="D34" s="425"/>
      <c r="E34" s="421"/>
      <c r="F34" s="112"/>
      <c r="G34" s="57"/>
      <c r="H34" s="58"/>
      <c r="I34" s="59"/>
      <c r="J34" s="60"/>
      <c r="K34" s="61"/>
      <c r="L34" s="58"/>
      <c r="M34" s="59"/>
      <c r="N34" s="60"/>
      <c r="O34" s="61"/>
      <c r="P34" s="58"/>
      <c r="Q34" s="59"/>
      <c r="R34" s="60"/>
      <c r="S34" s="61"/>
      <c r="T34" s="58"/>
      <c r="U34" s="59"/>
      <c r="V34" s="60"/>
      <c r="W34" s="61"/>
      <c r="X34" s="62"/>
      <c r="Y34" s="59"/>
      <c r="Z34" s="18">
        <f t="shared" si="0"/>
        <v>0</v>
      </c>
      <c r="AA34" s="19">
        <f t="shared" si="0"/>
        <v>0</v>
      </c>
      <c r="AB34" s="20">
        <f t="shared" si="0"/>
        <v>0</v>
      </c>
      <c r="AC34" s="21">
        <f t="shared" si="0"/>
        <v>0</v>
      </c>
      <c r="AD34" s="142"/>
      <c r="AE34" s="155"/>
      <c r="AF34" s="156"/>
      <c r="AG34" s="157"/>
      <c r="AH34" s="158"/>
      <c r="AI34" s="155"/>
      <c r="AJ34" s="156"/>
      <c r="AK34" s="157"/>
      <c r="AL34" s="158"/>
      <c r="AM34" s="163"/>
      <c r="AN34" s="156"/>
      <c r="AO34" s="157"/>
      <c r="AP34" s="169"/>
      <c r="AQ34" s="155"/>
      <c r="AR34" s="156"/>
      <c r="AS34" s="157"/>
      <c r="AT34" s="169"/>
      <c r="AU34" s="155"/>
      <c r="AV34" s="156"/>
      <c r="AW34" s="157"/>
      <c r="AX34" s="158"/>
      <c r="AY34" s="144">
        <f t="shared" si="1"/>
        <v>0</v>
      </c>
      <c r="AZ34" s="19">
        <f t="shared" si="1"/>
        <v>0</v>
      </c>
      <c r="BA34" s="20">
        <f t="shared" si="1"/>
        <v>0</v>
      </c>
      <c r="BB34" s="171">
        <f t="shared" si="1"/>
        <v>0</v>
      </c>
      <c r="BC34" s="181"/>
      <c r="BD34" s="173"/>
    </row>
    <row r="35" spans="1:56" ht="11.25">
      <c r="A35" s="23"/>
      <c r="B35" s="23"/>
      <c r="C35" s="23"/>
      <c r="D35" s="28"/>
      <c r="E35" s="28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85"/>
    </row>
    <row r="36" spans="1:56" ht="11.25">
      <c r="A36" s="23"/>
      <c r="B36" s="23"/>
      <c r="C36" s="23"/>
      <c r="D36" s="28"/>
      <c r="E36" s="28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85"/>
    </row>
    <row r="37" spans="1:56" ht="13.5" thickBot="1">
      <c r="A37" s="23"/>
      <c r="B37" s="31"/>
      <c r="C37" s="31"/>
      <c r="D37" s="28"/>
      <c r="E37" s="28"/>
      <c r="F37" s="32" t="s">
        <v>23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  <c r="AE37" s="32" t="s">
        <v>24</v>
      </c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23"/>
      <c r="BD37" s="23"/>
    </row>
    <row r="38" spans="1:56" ht="13.5" customHeight="1" thickBot="1">
      <c r="A38" s="23"/>
      <c r="B38" s="258" t="str">
        <f>CONCATENATE($C$4," pogrupis")</f>
        <v>C pogrupis</v>
      </c>
      <c r="C38" s="76"/>
      <c r="D38" s="104"/>
      <c r="E38" s="28"/>
      <c r="F38" s="481" t="s">
        <v>8</v>
      </c>
      <c r="G38" s="482"/>
      <c r="H38" s="482"/>
      <c r="I38" s="483"/>
      <c r="J38" s="473" t="s">
        <v>9</v>
      </c>
      <c r="K38" s="474"/>
      <c r="L38" s="474"/>
      <c r="M38" s="475"/>
      <c r="N38" s="473" t="s">
        <v>10</v>
      </c>
      <c r="O38" s="474"/>
      <c r="P38" s="474"/>
      <c r="Q38" s="475"/>
      <c r="R38" s="473" t="s">
        <v>47</v>
      </c>
      <c r="S38" s="474"/>
      <c r="T38" s="474"/>
      <c r="U38" s="475"/>
      <c r="V38" s="473" t="s">
        <v>48</v>
      </c>
      <c r="W38" s="474"/>
      <c r="X38" s="474"/>
      <c r="Y38" s="475"/>
      <c r="Z38" s="476" t="s">
        <v>13</v>
      </c>
      <c r="AA38" s="477"/>
      <c r="AB38" s="477"/>
      <c r="AC38" s="478"/>
      <c r="AD38" s="126"/>
      <c r="AE38" s="473" t="s">
        <v>8</v>
      </c>
      <c r="AF38" s="474"/>
      <c r="AG38" s="474"/>
      <c r="AH38" s="475"/>
      <c r="AI38" s="473" t="s">
        <v>9</v>
      </c>
      <c r="AJ38" s="474"/>
      <c r="AK38" s="474"/>
      <c r="AL38" s="475"/>
      <c r="AM38" s="473" t="s">
        <v>10</v>
      </c>
      <c r="AN38" s="474"/>
      <c r="AO38" s="474"/>
      <c r="AP38" s="475"/>
      <c r="AQ38" s="473" t="s">
        <v>47</v>
      </c>
      <c r="AR38" s="474"/>
      <c r="AS38" s="474"/>
      <c r="AT38" s="475"/>
      <c r="AU38" s="473" t="s">
        <v>48</v>
      </c>
      <c r="AV38" s="474"/>
      <c r="AW38" s="474"/>
      <c r="AX38" s="475"/>
      <c r="AY38" s="476" t="s">
        <v>13</v>
      </c>
      <c r="AZ38" s="477"/>
      <c r="BA38" s="477"/>
      <c r="BB38" s="479"/>
      <c r="BC38" s="23"/>
      <c r="BD38" s="23"/>
    </row>
    <row r="39" spans="1:56" ht="12" thickBot="1">
      <c r="A39" s="415" t="s">
        <v>14</v>
      </c>
      <c r="B39" s="416" t="s">
        <v>15</v>
      </c>
      <c r="C39" s="417" t="s">
        <v>16</v>
      </c>
      <c r="D39" s="417" t="s">
        <v>50</v>
      </c>
      <c r="E39" s="417" t="s">
        <v>49</v>
      </c>
      <c r="F39" s="201" t="s">
        <v>17</v>
      </c>
      <c r="G39" s="128" t="s">
        <v>19</v>
      </c>
      <c r="H39" s="129" t="s">
        <v>18</v>
      </c>
      <c r="I39" s="132" t="s">
        <v>19</v>
      </c>
      <c r="J39" s="201" t="s">
        <v>17</v>
      </c>
      <c r="K39" s="128" t="s">
        <v>19</v>
      </c>
      <c r="L39" s="129" t="s">
        <v>18</v>
      </c>
      <c r="M39" s="132" t="s">
        <v>19</v>
      </c>
      <c r="N39" s="201" t="s">
        <v>17</v>
      </c>
      <c r="O39" s="128" t="s">
        <v>19</v>
      </c>
      <c r="P39" s="129" t="s">
        <v>18</v>
      </c>
      <c r="Q39" s="132" t="s">
        <v>19</v>
      </c>
      <c r="R39" s="201" t="s">
        <v>17</v>
      </c>
      <c r="S39" s="128" t="s">
        <v>19</v>
      </c>
      <c r="T39" s="129" t="s">
        <v>18</v>
      </c>
      <c r="U39" s="132" t="s">
        <v>19</v>
      </c>
      <c r="V39" s="201" t="s">
        <v>17</v>
      </c>
      <c r="W39" s="128" t="s">
        <v>19</v>
      </c>
      <c r="X39" s="129" t="s">
        <v>18</v>
      </c>
      <c r="Y39" s="132" t="s">
        <v>19</v>
      </c>
      <c r="Z39" s="127" t="s">
        <v>17</v>
      </c>
      <c r="AA39" s="128" t="s">
        <v>19</v>
      </c>
      <c r="AB39" s="129" t="s">
        <v>18</v>
      </c>
      <c r="AC39" s="130" t="s">
        <v>19</v>
      </c>
      <c r="AD39" s="189" t="s">
        <v>4</v>
      </c>
      <c r="AE39" s="195" t="s">
        <v>17</v>
      </c>
      <c r="AF39" s="191" t="s">
        <v>19</v>
      </c>
      <c r="AG39" s="196" t="s">
        <v>18</v>
      </c>
      <c r="AH39" s="194" t="s">
        <v>19</v>
      </c>
      <c r="AI39" s="195" t="s">
        <v>17</v>
      </c>
      <c r="AJ39" s="191" t="s">
        <v>19</v>
      </c>
      <c r="AK39" s="196" t="s">
        <v>18</v>
      </c>
      <c r="AL39" s="194" t="s">
        <v>19</v>
      </c>
      <c r="AM39" s="195" t="s">
        <v>17</v>
      </c>
      <c r="AN39" s="191" t="s">
        <v>19</v>
      </c>
      <c r="AO39" s="196" t="s">
        <v>18</v>
      </c>
      <c r="AP39" s="194" t="s">
        <v>19</v>
      </c>
      <c r="AQ39" s="195" t="s">
        <v>17</v>
      </c>
      <c r="AR39" s="191" t="s">
        <v>19</v>
      </c>
      <c r="AS39" s="196" t="s">
        <v>18</v>
      </c>
      <c r="AT39" s="194" t="s">
        <v>19</v>
      </c>
      <c r="AU39" s="195" t="s">
        <v>17</v>
      </c>
      <c r="AV39" s="191" t="s">
        <v>19</v>
      </c>
      <c r="AW39" s="196" t="s">
        <v>18</v>
      </c>
      <c r="AX39" s="194" t="s">
        <v>19</v>
      </c>
      <c r="AY39" s="192" t="s">
        <v>17</v>
      </c>
      <c r="AZ39" s="191" t="s">
        <v>19</v>
      </c>
      <c r="BA39" s="192" t="s">
        <v>18</v>
      </c>
      <c r="BB39" s="194" t="s">
        <v>19</v>
      </c>
      <c r="BC39" s="186" t="s">
        <v>4</v>
      </c>
      <c r="BD39" s="193" t="s">
        <v>22</v>
      </c>
    </row>
    <row r="40" spans="1:56" ht="12.75">
      <c r="A40" s="237">
        <v>1</v>
      </c>
      <c r="B40" s="386" t="s">
        <v>162</v>
      </c>
      <c r="C40" s="386" t="s">
        <v>163</v>
      </c>
      <c r="D40" s="402">
        <v>1992</v>
      </c>
      <c r="E40" s="422" t="s">
        <v>61</v>
      </c>
      <c r="F40" s="80">
        <v>0</v>
      </c>
      <c r="G40" s="81">
        <v>0</v>
      </c>
      <c r="H40" s="82">
        <v>1</v>
      </c>
      <c r="I40" s="202">
        <v>1</v>
      </c>
      <c r="J40" s="208">
        <v>1</v>
      </c>
      <c r="K40" s="40">
        <v>1</v>
      </c>
      <c r="L40" s="46">
        <v>1</v>
      </c>
      <c r="M40" s="202">
        <v>1</v>
      </c>
      <c r="N40" s="208">
        <v>1</v>
      </c>
      <c r="O40" s="40">
        <v>1</v>
      </c>
      <c r="P40" s="46">
        <v>1</v>
      </c>
      <c r="Q40" s="202">
        <v>1</v>
      </c>
      <c r="R40" s="208">
        <v>1</v>
      </c>
      <c r="S40" s="40">
        <v>1</v>
      </c>
      <c r="T40" s="46">
        <v>1</v>
      </c>
      <c r="U40" s="202">
        <v>1</v>
      </c>
      <c r="V40" s="208">
        <v>1</v>
      </c>
      <c r="W40" s="40">
        <v>1</v>
      </c>
      <c r="X40" s="46">
        <v>1</v>
      </c>
      <c r="Y40" s="202">
        <v>1</v>
      </c>
      <c r="Z40" s="143">
        <f aca="true" t="shared" si="4" ref="Z40:AC56">F40+J40+N40+R40+V40</f>
        <v>4</v>
      </c>
      <c r="AA40" s="15">
        <f t="shared" si="4"/>
        <v>4</v>
      </c>
      <c r="AB40" s="16">
        <f t="shared" si="4"/>
        <v>5</v>
      </c>
      <c r="AC40" s="17">
        <f t="shared" si="4"/>
        <v>5</v>
      </c>
      <c r="AD40" s="140" t="s">
        <v>106</v>
      </c>
      <c r="AE40" s="212">
        <v>0</v>
      </c>
      <c r="AF40" s="45">
        <v>0</v>
      </c>
      <c r="AG40" s="50">
        <v>1</v>
      </c>
      <c r="AH40" s="213">
        <v>1</v>
      </c>
      <c r="AI40" s="212">
        <v>0</v>
      </c>
      <c r="AJ40" s="45">
        <v>0</v>
      </c>
      <c r="AK40" s="50">
        <v>1</v>
      </c>
      <c r="AL40" s="213">
        <v>4</v>
      </c>
      <c r="AM40" s="212">
        <v>1</v>
      </c>
      <c r="AN40" s="45">
        <v>1</v>
      </c>
      <c r="AO40" s="50">
        <v>1</v>
      </c>
      <c r="AP40" s="213">
        <v>1</v>
      </c>
      <c r="AQ40" s="212">
        <v>0</v>
      </c>
      <c r="AR40" s="45">
        <v>0</v>
      </c>
      <c r="AS40" s="50">
        <v>0</v>
      </c>
      <c r="AT40" s="213">
        <v>0</v>
      </c>
      <c r="AU40" s="212">
        <v>0</v>
      </c>
      <c r="AV40" s="45">
        <v>0</v>
      </c>
      <c r="AW40" s="50">
        <v>1</v>
      </c>
      <c r="AX40" s="213">
        <v>2</v>
      </c>
      <c r="AY40" s="218">
        <f aca="true" t="shared" si="5" ref="AY40:BB56">AE40+AI40+AM40+AQ40+AU40</f>
        <v>1</v>
      </c>
      <c r="AZ40" s="187">
        <f t="shared" si="5"/>
        <v>1</v>
      </c>
      <c r="BA40" s="190">
        <f t="shared" si="5"/>
        <v>4</v>
      </c>
      <c r="BB40" s="188">
        <f t="shared" si="5"/>
        <v>8</v>
      </c>
      <c r="BC40" s="182" t="s">
        <v>106</v>
      </c>
      <c r="BD40" s="172">
        <v>100</v>
      </c>
    </row>
    <row r="41" spans="1:56" ht="12.75">
      <c r="A41" s="206">
        <v>2</v>
      </c>
      <c r="B41" s="309" t="s">
        <v>164</v>
      </c>
      <c r="C41" s="309" t="s">
        <v>165</v>
      </c>
      <c r="D41" s="403">
        <v>1992</v>
      </c>
      <c r="E41" s="413" t="s">
        <v>61</v>
      </c>
      <c r="F41" s="111">
        <v>0</v>
      </c>
      <c r="G41" s="64">
        <v>0</v>
      </c>
      <c r="H41" s="65">
        <v>0</v>
      </c>
      <c r="I41" s="203">
        <v>0</v>
      </c>
      <c r="J41" s="208">
        <v>0</v>
      </c>
      <c r="K41" s="53">
        <v>0</v>
      </c>
      <c r="L41" s="46">
        <v>1</v>
      </c>
      <c r="M41" s="202">
        <v>2</v>
      </c>
      <c r="N41" s="208">
        <v>0</v>
      </c>
      <c r="O41" s="53">
        <v>0</v>
      </c>
      <c r="P41" s="46">
        <v>0</v>
      </c>
      <c r="Q41" s="202">
        <v>0</v>
      </c>
      <c r="R41" s="49">
        <v>0</v>
      </c>
      <c r="S41" s="45">
        <v>0</v>
      </c>
      <c r="T41" s="50">
        <v>0</v>
      </c>
      <c r="U41" s="51">
        <v>0</v>
      </c>
      <c r="V41" s="208">
        <v>1</v>
      </c>
      <c r="W41" s="53">
        <v>1</v>
      </c>
      <c r="X41" s="46">
        <v>1</v>
      </c>
      <c r="Y41" s="202">
        <v>1</v>
      </c>
      <c r="Z41" s="143">
        <f t="shared" si="4"/>
        <v>1</v>
      </c>
      <c r="AA41" s="15">
        <f t="shared" si="4"/>
        <v>1</v>
      </c>
      <c r="AB41" s="16">
        <f t="shared" si="4"/>
        <v>2</v>
      </c>
      <c r="AC41" s="17">
        <f t="shared" si="4"/>
        <v>3</v>
      </c>
      <c r="AD41" s="139" t="s">
        <v>107</v>
      </c>
      <c r="AE41" s="208">
        <v>0</v>
      </c>
      <c r="AF41" s="53">
        <v>0</v>
      </c>
      <c r="AG41" s="46">
        <v>0</v>
      </c>
      <c r="AH41" s="202">
        <v>0</v>
      </c>
      <c r="AI41" s="208">
        <v>0</v>
      </c>
      <c r="AJ41" s="53">
        <v>0</v>
      </c>
      <c r="AK41" s="46">
        <v>1</v>
      </c>
      <c r="AL41" s="202">
        <v>3</v>
      </c>
      <c r="AM41" s="208">
        <v>1</v>
      </c>
      <c r="AN41" s="53">
        <v>1</v>
      </c>
      <c r="AO41" s="46">
        <v>1</v>
      </c>
      <c r="AP41" s="202">
        <v>1</v>
      </c>
      <c r="AQ41" s="208">
        <v>0</v>
      </c>
      <c r="AR41" s="53">
        <v>0</v>
      </c>
      <c r="AS41" s="46">
        <v>1</v>
      </c>
      <c r="AT41" s="202">
        <v>2</v>
      </c>
      <c r="AU41" s="153">
        <v>0</v>
      </c>
      <c r="AV41" s="84">
        <v>0</v>
      </c>
      <c r="AW41" s="148">
        <v>0</v>
      </c>
      <c r="AX41" s="154">
        <v>0</v>
      </c>
      <c r="AY41" s="143">
        <f t="shared" si="5"/>
        <v>1</v>
      </c>
      <c r="AZ41" s="15">
        <f t="shared" si="5"/>
        <v>1</v>
      </c>
      <c r="BA41" s="16">
        <f t="shared" si="5"/>
        <v>3</v>
      </c>
      <c r="BB41" s="170">
        <f t="shared" si="5"/>
        <v>6</v>
      </c>
      <c r="BC41" s="178" t="s">
        <v>107</v>
      </c>
      <c r="BD41" s="172">
        <v>89</v>
      </c>
    </row>
    <row r="42" spans="1:56" ht="13.5" thickBot="1">
      <c r="A42" s="207">
        <v>3</v>
      </c>
      <c r="B42" s="391" t="s">
        <v>166</v>
      </c>
      <c r="C42" s="391" t="s">
        <v>167</v>
      </c>
      <c r="D42" s="434">
        <v>1992</v>
      </c>
      <c r="E42" s="414" t="s">
        <v>61</v>
      </c>
      <c r="F42" s="112">
        <v>0</v>
      </c>
      <c r="G42" s="57">
        <v>0</v>
      </c>
      <c r="H42" s="58">
        <v>0</v>
      </c>
      <c r="I42" s="435">
        <v>0</v>
      </c>
      <c r="J42" s="73">
        <v>0</v>
      </c>
      <c r="K42" s="74">
        <v>0</v>
      </c>
      <c r="L42" s="75">
        <v>0</v>
      </c>
      <c r="M42" s="72">
        <v>0</v>
      </c>
      <c r="N42" s="436">
        <v>0</v>
      </c>
      <c r="O42" s="61">
        <v>0</v>
      </c>
      <c r="P42" s="62">
        <v>1</v>
      </c>
      <c r="Q42" s="435">
        <v>3</v>
      </c>
      <c r="R42" s="73">
        <v>0</v>
      </c>
      <c r="S42" s="74">
        <v>0</v>
      </c>
      <c r="T42" s="75">
        <v>0</v>
      </c>
      <c r="U42" s="72">
        <v>0</v>
      </c>
      <c r="V42" s="436">
        <v>1</v>
      </c>
      <c r="W42" s="61">
        <v>2</v>
      </c>
      <c r="X42" s="62">
        <v>1</v>
      </c>
      <c r="Y42" s="435">
        <v>2</v>
      </c>
      <c r="Z42" s="144">
        <f t="shared" si="4"/>
        <v>1</v>
      </c>
      <c r="AA42" s="19">
        <f t="shared" si="4"/>
        <v>2</v>
      </c>
      <c r="AB42" s="20">
        <f t="shared" si="4"/>
        <v>2</v>
      </c>
      <c r="AC42" s="21">
        <f t="shared" si="4"/>
        <v>5</v>
      </c>
      <c r="AD42" s="377" t="s">
        <v>103</v>
      </c>
      <c r="AE42" s="436">
        <v>0</v>
      </c>
      <c r="AF42" s="61">
        <v>0</v>
      </c>
      <c r="AG42" s="62">
        <v>0</v>
      </c>
      <c r="AH42" s="435">
        <v>0</v>
      </c>
      <c r="AI42" s="436">
        <v>0</v>
      </c>
      <c r="AJ42" s="61">
        <v>0</v>
      </c>
      <c r="AK42" s="62">
        <v>0</v>
      </c>
      <c r="AL42" s="435">
        <v>0</v>
      </c>
      <c r="AM42" s="436">
        <v>1</v>
      </c>
      <c r="AN42" s="61">
        <v>2</v>
      </c>
      <c r="AO42" s="62">
        <v>1</v>
      </c>
      <c r="AP42" s="435">
        <v>2</v>
      </c>
      <c r="AQ42" s="436">
        <v>0</v>
      </c>
      <c r="AR42" s="61">
        <v>0</v>
      </c>
      <c r="AS42" s="62">
        <v>0</v>
      </c>
      <c r="AT42" s="435">
        <v>0</v>
      </c>
      <c r="AU42" s="155">
        <v>0</v>
      </c>
      <c r="AV42" s="156">
        <v>0</v>
      </c>
      <c r="AW42" s="157">
        <v>0</v>
      </c>
      <c r="AX42" s="158">
        <v>0</v>
      </c>
      <c r="AY42" s="144">
        <f t="shared" si="5"/>
        <v>1</v>
      </c>
      <c r="AZ42" s="19">
        <f t="shared" si="5"/>
        <v>2</v>
      </c>
      <c r="BA42" s="20">
        <f t="shared" si="5"/>
        <v>1</v>
      </c>
      <c r="BB42" s="171">
        <f t="shared" si="5"/>
        <v>2</v>
      </c>
      <c r="BC42" s="462" t="s">
        <v>103</v>
      </c>
      <c r="BD42" s="463">
        <v>79</v>
      </c>
    </row>
    <row r="43" spans="1:56" ht="12.75">
      <c r="A43" s="437">
        <v>4</v>
      </c>
      <c r="B43" s="390" t="s">
        <v>168</v>
      </c>
      <c r="C43" s="390" t="s">
        <v>169</v>
      </c>
      <c r="D43" s="429">
        <v>1993</v>
      </c>
      <c r="E43" s="412" t="s">
        <v>72</v>
      </c>
      <c r="F43" s="430">
        <v>0</v>
      </c>
      <c r="G43" s="431">
        <v>0</v>
      </c>
      <c r="H43" s="432">
        <v>0</v>
      </c>
      <c r="I43" s="433">
        <v>0</v>
      </c>
      <c r="J43" s="49">
        <v>0</v>
      </c>
      <c r="K43" s="45">
        <v>0</v>
      </c>
      <c r="L43" s="50">
        <v>0</v>
      </c>
      <c r="M43" s="51">
        <v>0</v>
      </c>
      <c r="N43" s="210">
        <v>0</v>
      </c>
      <c r="O43" s="88">
        <v>0</v>
      </c>
      <c r="P43" s="89">
        <v>0</v>
      </c>
      <c r="Q43" s="205">
        <v>0</v>
      </c>
      <c r="R43" s="210">
        <v>0</v>
      </c>
      <c r="S43" s="88">
        <v>0</v>
      </c>
      <c r="T43" s="89">
        <v>0</v>
      </c>
      <c r="U43" s="205">
        <v>0</v>
      </c>
      <c r="V43" s="210">
        <v>0</v>
      </c>
      <c r="W43" s="88">
        <v>0</v>
      </c>
      <c r="X43" s="89">
        <v>0</v>
      </c>
      <c r="Y43" s="205">
        <v>0</v>
      </c>
      <c r="Z43" s="218">
        <f t="shared" si="4"/>
        <v>0</v>
      </c>
      <c r="AA43" s="187">
        <f t="shared" si="4"/>
        <v>0</v>
      </c>
      <c r="AB43" s="190">
        <f t="shared" si="4"/>
        <v>0</v>
      </c>
      <c r="AC43" s="374">
        <f t="shared" si="4"/>
        <v>0</v>
      </c>
      <c r="AD43" s="140" t="s">
        <v>100</v>
      </c>
      <c r="AE43" s="210"/>
      <c r="AF43" s="88"/>
      <c r="AG43" s="89"/>
      <c r="AH43" s="205"/>
      <c r="AI43" s="210"/>
      <c r="AJ43" s="88"/>
      <c r="AK43" s="89"/>
      <c r="AL43" s="205"/>
      <c r="AM43" s="210"/>
      <c r="AN43" s="88"/>
      <c r="AO43" s="89"/>
      <c r="AP43" s="205"/>
      <c r="AQ43" s="210"/>
      <c r="AR43" s="88"/>
      <c r="AS43" s="89"/>
      <c r="AT43" s="205"/>
      <c r="AU43" s="210"/>
      <c r="AV43" s="88"/>
      <c r="AW43" s="89"/>
      <c r="AX43" s="205"/>
      <c r="AY43" s="218">
        <f t="shared" si="5"/>
        <v>0</v>
      </c>
      <c r="AZ43" s="187">
        <f t="shared" si="5"/>
        <v>0</v>
      </c>
      <c r="BA43" s="190">
        <f t="shared" si="5"/>
        <v>0</v>
      </c>
      <c r="BB43" s="188">
        <f t="shared" si="5"/>
        <v>0</v>
      </c>
      <c r="BC43" s="460" t="s">
        <v>100</v>
      </c>
      <c r="BD43" s="461">
        <v>71</v>
      </c>
    </row>
    <row r="44" spans="1:56" ht="12.75">
      <c r="A44" s="206">
        <v>5</v>
      </c>
      <c r="B44" s="113" t="s">
        <v>175</v>
      </c>
      <c r="C44" s="113" t="s">
        <v>176</v>
      </c>
      <c r="D44" s="401">
        <v>1993</v>
      </c>
      <c r="E44" s="121" t="s">
        <v>72</v>
      </c>
      <c r="F44" s="111">
        <v>0</v>
      </c>
      <c r="G44" s="64">
        <v>0</v>
      </c>
      <c r="H44" s="65">
        <v>0</v>
      </c>
      <c r="I44" s="203">
        <v>0</v>
      </c>
      <c r="J44" s="49">
        <v>0</v>
      </c>
      <c r="K44" s="45">
        <v>0</v>
      </c>
      <c r="L44" s="50">
        <v>0</v>
      </c>
      <c r="M44" s="51">
        <v>0</v>
      </c>
      <c r="N44" s="209">
        <v>0</v>
      </c>
      <c r="O44" s="68">
        <v>0</v>
      </c>
      <c r="P44" s="69">
        <v>0</v>
      </c>
      <c r="Q44" s="203">
        <v>0</v>
      </c>
      <c r="R44" s="209">
        <v>0</v>
      </c>
      <c r="S44" s="68">
        <v>0</v>
      </c>
      <c r="T44" s="69">
        <v>0</v>
      </c>
      <c r="U44" s="203">
        <v>0</v>
      </c>
      <c r="V44" s="209">
        <v>0</v>
      </c>
      <c r="W44" s="68">
        <v>0</v>
      </c>
      <c r="X44" s="69">
        <v>0</v>
      </c>
      <c r="Y44" s="203">
        <v>0</v>
      </c>
      <c r="Z44" s="143">
        <f t="shared" si="4"/>
        <v>0</v>
      </c>
      <c r="AA44" s="15">
        <f t="shared" si="4"/>
        <v>0</v>
      </c>
      <c r="AB44" s="16">
        <f t="shared" si="4"/>
        <v>0</v>
      </c>
      <c r="AC44" s="17">
        <f t="shared" si="4"/>
        <v>0</v>
      </c>
      <c r="AD44" s="141" t="s">
        <v>100</v>
      </c>
      <c r="AE44" s="208"/>
      <c r="AF44" s="53"/>
      <c r="AG44" s="46"/>
      <c r="AH44" s="202"/>
      <c r="AI44" s="208"/>
      <c r="AJ44" s="53"/>
      <c r="AK44" s="46"/>
      <c r="AL44" s="202"/>
      <c r="AM44" s="208"/>
      <c r="AN44" s="53"/>
      <c r="AO44" s="46"/>
      <c r="AP44" s="202"/>
      <c r="AQ44" s="208"/>
      <c r="AR44" s="53"/>
      <c r="AS44" s="46"/>
      <c r="AT44" s="202"/>
      <c r="AU44" s="208"/>
      <c r="AV44" s="53"/>
      <c r="AW44" s="46"/>
      <c r="AX44" s="202"/>
      <c r="AY44" s="143">
        <f t="shared" si="5"/>
        <v>0</v>
      </c>
      <c r="AZ44" s="15">
        <f t="shared" si="5"/>
        <v>0</v>
      </c>
      <c r="BA44" s="16">
        <f t="shared" si="5"/>
        <v>0</v>
      </c>
      <c r="BB44" s="170">
        <f t="shared" si="5"/>
        <v>0</v>
      </c>
      <c r="BC44" s="180" t="s">
        <v>100</v>
      </c>
      <c r="BD44" s="177">
        <v>71</v>
      </c>
    </row>
    <row r="45" spans="1:56" ht="12.75">
      <c r="A45" s="206">
        <v>6</v>
      </c>
      <c r="B45" s="113"/>
      <c r="C45" s="113"/>
      <c r="D45" s="114"/>
      <c r="E45" s="121"/>
      <c r="F45" s="426"/>
      <c r="G45" s="86"/>
      <c r="H45" s="87"/>
      <c r="I45" s="205"/>
      <c r="J45" s="210"/>
      <c r="K45" s="88"/>
      <c r="L45" s="89"/>
      <c r="M45" s="205"/>
      <c r="N45" s="210"/>
      <c r="O45" s="88"/>
      <c r="P45" s="89"/>
      <c r="Q45" s="205"/>
      <c r="R45" s="210"/>
      <c r="S45" s="88"/>
      <c r="T45" s="89"/>
      <c r="U45" s="205"/>
      <c r="V45" s="210"/>
      <c r="W45" s="88"/>
      <c r="X45" s="89"/>
      <c r="Y45" s="205"/>
      <c r="Z45" s="143">
        <f t="shared" si="4"/>
        <v>0</v>
      </c>
      <c r="AA45" s="15">
        <f t="shared" si="4"/>
        <v>0</v>
      </c>
      <c r="AB45" s="16">
        <f t="shared" si="4"/>
        <v>0</v>
      </c>
      <c r="AC45" s="17">
        <f t="shared" si="4"/>
        <v>0</v>
      </c>
      <c r="AD45" s="140"/>
      <c r="AE45" s="214"/>
      <c r="AF45" s="90"/>
      <c r="AG45" s="41"/>
      <c r="AH45" s="215"/>
      <c r="AI45" s="214"/>
      <c r="AJ45" s="90"/>
      <c r="AK45" s="41"/>
      <c r="AL45" s="215"/>
      <c r="AM45" s="214"/>
      <c r="AN45" s="90"/>
      <c r="AO45" s="41"/>
      <c r="AP45" s="215"/>
      <c r="AQ45" s="214"/>
      <c r="AR45" s="90"/>
      <c r="AS45" s="41"/>
      <c r="AT45" s="215"/>
      <c r="AU45" s="214"/>
      <c r="AV45" s="90"/>
      <c r="AW45" s="41"/>
      <c r="AX45" s="215"/>
      <c r="AY45" s="143">
        <f t="shared" si="5"/>
        <v>0</v>
      </c>
      <c r="AZ45" s="15">
        <f t="shared" si="5"/>
        <v>0</v>
      </c>
      <c r="BA45" s="16">
        <f t="shared" si="5"/>
        <v>0</v>
      </c>
      <c r="BB45" s="170">
        <f t="shared" si="5"/>
        <v>0</v>
      </c>
      <c r="BC45" s="178"/>
      <c r="BD45" s="177"/>
    </row>
    <row r="46" spans="1:56" ht="12.75">
      <c r="A46" s="206">
        <v>7</v>
      </c>
      <c r="B46" s="113"/>
      <c r="C46" s="113"/>
      <c r="D46" s="114"/>
      <c r="E46" s="121"/>
      <c r="F46" s="80"/>
      <c r="G46" s="81"/>
      <c r="H46" s="82"/>
      <c r="I46" s="202"/>
      <c r="J46" s="208"/>
      <c r="K46" s="53"/>
      <c r="L46" s="46"/>
      <c r="M46" s="202"/>
      <c r="N46" s="208"/>
      <c r="O46" s="53"/>
      <c r="P46" s="46"/>
      <c r="Q46" s="202"/>
      <c r="R46" s="208"/>
      <c r="S46" s="53"/>
      <c r="T46" s="46"/>
      <c r="U46" s="202"/>
      <c r="V46" s="208"/>
      <c r="W46" s="53"/>
      <c r="X46" s="46"/>
      <c r="Y46" s="202"/>
      <c r="Z46" s="143">
        <f t="shared" si="4"/>
        <v>0</v>
      </c>
      <c r="AA46" s="15">
        <f t="shared" si="4"/>
        <v>0</v>
      </c>
      <c r="AB46" s="16">
        <f t="shared" si="4"/>
        <v>0</v>
      </c>
      <c r="AC46" s="17">
        <f t="shared" si="4"/>
        <v>0</v>
      </c>
      <c r="AD46" s="139"/>
      <c r="AE46" s="208"/>
      <c r="AF46" s="53"/>
      <c r="AG46" s="46"/>
      <c r="AH46" s="202"/>
      <c r="AI46" s="208"/>
      <c r="AJ46" s="53"/>
      <c r="AK46" s="46"/>
      <c r="AL46" s="202"/>
      <c r="AM46" s="208"/>
      <c r="AN46" s="53"/>
      <c r="AO46" s="46"/>
      <c r="AP46" s="202"/>
      <c r="AQ46" s="208"/>
      <c r="AR46" s="53"/>
      <c r="AS46" s="46"/>
      <c r="AT46" s="202"/>
      <c r="AU46" s="208"/>
      <c r="AV46" s="53"/>
      <c r="AW46" s="46"/>
      <c r="AX46" s="202"/>
      <c r="AY46" s="143">
        <f t="shared" si="5"/>
        <v>0</v>
      </c>
      <c r="AZ46" s="15">
        <f t="shared" si="5"/>
        <v>0</v>
      </c>
      <c r="BA46" s="16">
        <f t="shared" si="5"/>
        <v>0</v>
      </c>
      <c r="BB46" s="170">
        <f t="shared" si="5"/>
        <v>0</v>
      </c>
      <c r="BC46" s="178"/>
      <c r="BD46" s="172"/>
    </row>
    <row r="47" spans="1:56" ht="12.75">
      <c r="A47" s="206">
        <v>8</v>
      </c>
      <c r="B47" s="113"/>
      <c r="C47" s="113"/>
      <c r="D47" s="114"/>
      <c r="E47" s="121"/>
      <c r="F47" s="111"/>
      <c r="G47" s="64"/>
      <c r="H47" s="65"/>
      <c r="I47" s="203"/>
      <c r="J47" s="209"/>
      <c r="K47" s="68"/>
      <c r="L47" s="69"/>
      <c r="M47" s="203"/>
      <c r="N47" s="209"/>
      <c r="O47" s="68"/>
      <c r="P47" s="69"/>
      <c r="Q47" s="203"/>
      <c r="R47" s="209"/>
      <c r="S47" s="68"/>
      <c r="T47" s="69"/>
      <c r="U47" s="203"/>
      <c r="V47" s="209"/>
      <c r="W47" s="68"/>
      <c r="X47" s="69"/>
      <c r="Y47" s="203"/>
      <c r="Z47" s="143">
        <f t="shared" si="4"/>
        <v>0</v>
      </c>
      <c r="AA47" s="15">
        <f t="shared" si="4"/>
        <v>0</v>
      </c>
      <c r="AB47" s="16">
        <f t="shared" si="4"/>
        <v>0</v>
      </c>
      <c r="AC47" s="17">
        <f t="shared" si="4"/>
        <v>0</v>
      </c>
      <c r="AD47" s="141"/>
      <c r="AE47" s="208"/>
      <c r="AF47" s="53"/>
      <c r="AG47" s="46"/>
      <c r="AH47" s="202"/>
      <c r="AI47" s="208"/>
      <c r="AJ47" s="53"/>
      <c r="AK47" s="46"/>
      <c r="AL47" s="202"/>
      <c r="AM47" s="208"/>
      <c r="AN47" s="53"/>
      <c r="AO47" s="46"/>
      <c r="AP47" s="202"/>
      <c r="AQ47" s="208"/>
      <c r="AR47" s="53"/>
      <c r="AS47" s="46"/>
      <c r="AT47" s="202"/>
      <c r="AU47" s="208"/>
      <c r="AV47" s="53"/>
      <c r="AW47" s="46"/>
      <c r="AX47" s="202"/>
      <c r="AY47" s="143">
        <f t="shared" si="5"/>
        <v>0</v>
      </c>
      <c r="AZ47" s="15">
        <f t="shared" si="5"/>
        <v>0</v>
      </c>
      <c r="BA47" s="16">
        <f t="shared" si="5"/>
        <v>0</v>
      </c>
      <c r="BB47" s="170">
        <f t="shared" si="5"/>
        <v>0</v>
      </c>
      <c r="BC47" s="178"/>
      <c r="BD47" s="177"/>
    </row>
    <row r="48" spans="1:56" ht="12.75">
      <c r="A48" s="206">
        <v>9</v>
      </c>
      <c r="B48" s="113"/>
      <c r="C48" s="113"/>
      <c r="D48" s="114"/>
      <c r="E48" s="121"/>
      <c r="F48" s="426"/>
      <c r="G48" s="86"/>
      <c r="H48" s="87"/>
      <c r="I48" s="205"/>
      <c r="J48" s="210"/>
      <c r="K48" s="88"/>
      <c r="L48" s="89"/>
      <c r="M48" s="205"/>
      <c r="N48" s="210"/>
      <c r="O48" s="88"/>
      <c r="P48" s="89"/>
      <c r="Q48" s="205"/>
      <c r="R48" s="210"/>
      <c r="S48" s="88"/>
      <c r="T48" s="89"/>
      <c r="U48" s="205"/>
      <c r="V48" s="210"/>
      <c r="W48" s="88"/>
      <c r="X48" s="89"/>
      <c r="Y48" s="205"/>
      <c r="Z48" s="143">
        <f t="shared" si="4"/>
        <v>0</v>
      </c>
      <c r="AA48" s="15">
        <f t="shared" si="4"/>
        <v>0</v>
      </c>
      <c r="AB48" s="16">
        <f t="shared" si="4"/>
        <v>0</v>
      </c>
      <c r="AC48" s="17">
        <f t="shared" si="4"/>
        <v>0</v>
      </c>
      <c r="AD48" s="140"/>
      <c r="AE48" s="214"/>
      <c r="AF48" s="90"/>
      <c r="AG48" s="41"/>
      <c r="AH48" s="215"/>
      <c r="AI48" s="214"/>
      <c r="AJ48" s="90"/>
      <c r="AK48" s="41"/>
      <c r="AL48" s="215"/>
      <c r="AM48" s="214"/>
      <c r="AN48" s="90"/>
      <c r="AO48" s="41"/>
      <c r="AP48" s="215"/>
      <c r="AQ48" s="214"/>
      <c r="AR48" s="90"/>
      <c r="AS48" s="41"/>
      <c r="AT48" s="215"/>
      <c r="AU48" s="214"/>
      <c r="AV48" s="90"/>
      <c r="AW48" s="41"/>
      <c r="AX48" s="215"/>
      <c r="AY48" s="143">
        <f t="shared" si="5"/>
        <v>0</v>
      </c>
      <c r="AZ48" s="15">
        <f t="shared" si="5"/>
        <v>0</v>
      </c>
      <c r="BA48" s="16">
        <f t="shared" si="5"/>
        <v>0</v>
      </c>
      <c r="BB48" s="170">
        <f t="shared" si="5"/>
        <v>0</v>
      </c>
      <c r="BC48" s="178"/>
      <c r="BD48" s="177"/>
    </row>
    <row r="49" spans="1:56" ht="11.25">
      <c r="A49" s="206">
        <v>10</v>
      </c>
      <c r="B49" s="357"/>
      <c r="C49" s="357"/>
      <c r="D49" s="358"/>
      <c r="E49" s="423"/>
      <c r="F49" s="111"/>
      <c r="G49" s="64"/>
      <c r="H49" s="65"/>
      <c r="I49" s="203"/>
      <c r="J49" s="209"/>
      <c r="K49" s="68"/>
      <c r="L49" s="69"/>
      <c r="M49" s="203"/>
      <c r="N49" s="209"/>
      <c r="O49" s="68"/>
      <c r="P49" s="69"/>
      <c r="Q49" s="203"/>
      <c r="R49" s="209"/>
      <c r="S49" s="68"/>
      <c r="T49" s="69"/>
      <c r="U49" s="203"/>
      <c r="V49" s="209"/>
      <c r="W49" s="68"/>
      <c r="X49" s="69"/>
      <c r="Y49" s="203"/>
      <c r="Z49" s="143">
        <f t="shared" si="4"/>
        <v>0</v>
      </c>
      <c r="AA49" s="15">
        <f t="shared" si="4"/>
        <v>0</v>
      </c>
      <c r="AB49" s="16">
        <f t="shared" si="4"/>
        <v>0</v>
      </c>
      <c r="AC49" s="17">
        <f t="shared" si="4"/>
        <v>0</v>
      </c>
      <c r="AD49" s="141"/>
      <c r="AE49" s="208"/>
      <c r="AF49" s="53"/>
      <c r="AG49" s="46"/>
      <c r="AH49" s="202"/>
      <c r="AI49" s="208"/>
      <c r="AJ49" s="53"/>
      <c r="AK49" s="46"/>
      <c r="AL49" s="202"/>
      <c r="AM49" s="208"/>
      <c r="AN49" s="53"/>
      <c r="AO49" s="46"/>
      <c r="AP49" s="202"/>
      <c r="AQ49" s="208"/>
      <c r="AR49" s="53"/>
      <c r="AS49" s="46"/>
      <c r="AT49" s="202"/>
      <c r="AU49" s="208"/>
      <c r="AV49" s="53"/>
      <c r="AW49" s="46"/>
      <c r="AX49" s="202"/>
      <c r="AY49" s="143">
        <f t="shared" si="5"/>
        <v>0</v>
      </c>
      <c r="AZ49" s="15">
        <f t="shared" si="5"/>
        <v>0</v>
      </c>
      <c r="BA49" s="16">
        <f t="shared" si="5"/>
        <v>0</v>
      </c>
      <c r="BB49" s="170">
        <f t="shared" si="5"/>
        <v>0</v>
      </c>
      <c r="BC49" s="178"/>
      <c r="BD49" s="177"/>
    </row>
    <row r="50" spans="1:56" ht="11.25">
      <c r="A50" s="206">
        <v>11</v>
      </c>
      <c r="B50" s="357"/>
      <c r="C50" s="357"/>
      <c r="D50" s="358"/>
      <c r="E50" s="423"/>
      <c r="F50" s="426"/>
      <c r="G50" s="86"/>
      <c r="H50" s="87"/>
      <c r="I50" s="205"/>
      <c r="J50" s="210"/>
      <c r="K50" s="88"/>
      <c r="L50" s="89"/>
      <c r="M50" s="205"/>
      <c r="N50" s="210"/>
      <c r="O50" s="88"/>
      <c r="P50" s="89"/>
      <c r="Q50" s="205"/>
      <c r="R50" s="210"/>
      <c r="S50" s="88"/>
      <c r="T50" s="89"/>
      <c r="U50" s="205"/>
      <c r="V50" s="210"/>
      <c r="W50" s="88"/>
      <c r="X50" s="89"/>
      <c r="Y50" s="205"/>
      <c r="Z50" s="143">
        <f t="shared" si="4"/>
        <v>0</v>
      </c>
      <c r="AA50" s="15">
        <f t="shared" si="4"/>
        <v>0</v>
      </c>
      <c r="AB50" s="16">
        <f t="shared" si="4"/>
        <v>0</v>
      </c>
      <c r="AC50" s="17">
        <f t="shared" si="4"/>
        <v>0</v>
      </c>
      <c r="AD50" s="140"/>
      <c r="AE50" s="214"/>
      <c r="AF50" s="90"/>
      <c r="AG50" s="41"/>
      <c r="AH50" s="215"/>
      <c r="AI50" s="214"/>
      <c r="AJ50" s="90"/>
      <c r="AK50" s="41"/>
      <c r="AL50" s="215"/>
      <c r="AM50" s="214"/>
      <c r="AN50" s="90"/>
      <c r="AO50" s="41"/>
      <c r="AP50" s="215"/>
      <c r="AQ50" s="214"/>
      <c r="AR50" s="90"/>
      <c r="AS50" s="41"/>
      <c r="AT50" s="215"/>
      <c r="AU50" s="214"/>
      <c r="AV50" s="90"/>
      <c r="AW50" s="41"/>
      <c r="AX50" s="215"/>
      <c r="AY50" s="143">
        <f t="shared" si="5"/>
        <v>0</v>
      </c>
      <c r="AZ50" s="15">
        <f t="shared" si="5"/>
        <v>0</v>
      </c>
      <c r="BA50" s="16">
        <f t="shared" si="5"/>
        <v>0</v>
      </c>
      <c r="BB50" s="170">
        <f t="shared" si="5"/>
        <v>0</v>
      </c>
      <c r="BC50" s="178"/>
      <c r="BD50" s="177"/>
    </row>
    <row r="51" spans="1:56" ht="11.25">
      <c r="A51" s="206">
        <v>12</v>
      </c>
      <c r="B51" s="357"/>
      <c r="C51" s="357"/>
      <c r="D51" s="358"/>
      <c r="E51" s="423"/>
      <c r="F51" s="80"/>
      <c r="G51" s="81"/>
      <c r="H51" s="82"/>
      <c r="I51" s="202"/>
      <c r="J51" s="208"/>
      <c r="K51" s="53"/>
      <c r="L51" s="46"/>
      <c r="M51" s="202"/>
      <c r="N51" s="208"/>
      <c r="O51" s="53"/>
      <c r="P51" s="46"/>
      <c r="Q51" s="202"/>
      <c r="R51" s="208"/>
      <c r="S51" s="53"/>
      <c r="T51" s="46"/>
      <c r="U51" s="202"/>
      <c r="V51" s="208"/>
      <c r="W51" s="53"/>
      <c r="X51" s="46"/>
      <c r="Y51" s="202"/>
      <c r="Z51" s="143">
        <f t="shared" si="4"/>
        <v>0</v>
      </c>
      <c r="AA51" s="15">
        <f t="shared" si="4"/>
        <v>0</v>
      </c>
      <c r="AB51" s="16">
        <f t="shared" si="4"/>
        <v>0</v>
      </c>
      <c r="AC51" s="17">
        <f t="shared" si="4"/>
        <v>0</v>
      </c>
      <c r="AD51" s="139"/>
      <c r="AE51" s="208"/>
      <c r="AF51" s="53"/>
      <c r="AG51" s="46"/>
      <c r="AH51" s="202"/>
      <c r="AI51" s="208"/>
      <c r="AJ51" s="53"/>
      <c r="AK51" s="46"/>
      <c r="AL51" s="202"/>
      <c r="AM51" s="208"/>
      <c r="AN51" s="53"/>
      <c r="AO51" s="46"/>
      <c r="AP51" s="202"/>
      <c r="AQ51" s="208"/>
      <c r="AR51" s="53"/>
      <c r="AS51" s="46"/>
      <c r="AT51" s="202"/>
      <c r="AU51" s="208"/>
      <c r="AV51" s="53"/>
      <c r="AW51" s="46"/>
      <c r="AX51" s="202"/>
      <c r="AY51" s="143">
        <f t="shared" si="5"/>
        <v>0</v>
      </c>
      <c r="AZ51" s="15">
        <f t="shared" si="5"/>
        <v>0</v>
      </c>
      <c r="BA51" s="16">
        <f t="shared" si="5"/>
        <v>0</v>
      </c>
      <c r="BB51" s="170">
        <f t="shared" si="5"/>
        <v>0</v>
      </c>
      <c r="BC51" s="178"/>
      <c r="BD51" s="172"/>
    </row>
    <row r="52" spans="1:56" ht="12.75">
      <c r="A52" s="206">
        <v>13</v>
      </c>
      <c r="B52" s="309"/>
      <c r="C52" s="309"/>
      <c r="D52" s="310"/>
      <c r="E52" s="413"/>
      <c r="F52" s="111"/>
      <c r="G52" s="64"/>
      <c r="H52" s="65"/>
      <c r="I52" s="203"/>
      <c r="J52" s="209"/>
      <c r="K52" s="68"/>
      <c r="L52" s="69"/>
      <c r="M52" s="203"/>
      <c r="N52" s="209"/>
      <c r="O52" s="68"/>
      <c r="P52" s="69"/>
      <c r="Q52" s="203"/>
      <c r="R52" s="209"/>
      <c r="S52" s="68"/>
      <c r="T52" s="69"/>
      <c r="U52" s="203"/>
      <c r="V52" s="209"/>
      <c r="W52" s="68"/>
      <c r="X52" s="69"/>
      <c r="Y52" s="203"/>
      <c r="Z52" s="143">
        <f t="shared" si="4"/>
        <v>0</v>
      </c>
      <c r="AA52" s="15">
        <f t="shared" si="4"/>
        <v>0</v>
      </c>
      <c r="AB52" s="16">
        <f t="shared" si="4"/>
        <v>0</v>
      </c>
      <c r="AC52" s="17">
        <f t="shared" si="4"/>
        <v>0</v>
      </c>
      <c r="AD52" s="141"/>
      <c r="AE52" s="208"/>
      <c r="AF52" s="53"/>
      <c r="AG52" s="46"/>
      <c r="AH52" s="202"/>
      <c r="AI52" s="208"/>
      <c r="AJ52" s="53"/>
      <c r="AK52" s="46"/>
      <c r="AL52" s="202"/>
      <c r="AM52" s="208"/>
      <c r="AN52" s="53"/>
      <c r="AO52" s="46"/>
      <c r="AP52" s="202"/>
      <c r="AQ52" s="208"/>
      <c r="AR52" s="53"/>
      <c r="AS52" s="46"/>
      <c r="AT52" s="202"/>
      <c r="AU52" s="208"/>
      <c r="AV52" s="53"/>
      <c r="AW52" s="46"/>
      <c r="AX52" s="202"/>
      <c r="AY52" s="143">
        <f t="shared" si="5"/>
        <v>0</v>
      </c>
      <c r="AZ52" s="15">
        <f t="shared" si="5"/>
        <v>0</v>
      </c>
      <c r="BA52" s="16">
        <f t="shared" si="5"/>
        <v>0</v>
      </c>
      <c r="BB52" s="170">
        <f t="shared" si="5"/>
        <v>0</v>
      </c>
      <c r="BC52" s="178"/>
      <c r="BD52" s="177"/>
    </row>
    <row r="53" spans="1:56" ht="11.25">
      <c r="A53" s="206">
        <v>14</v>
      </c>
      <c r="B53" s="357"/>
      <c r="C53" s="357"/>
      <c r="D53" s="358"/>
      <c r="E53" s="423"/>
      <c r="F53" s="426"/>
      <c r="G53" s="86"/>
      <c r="H53" s="87"/>
      <c r="I53" s="205"/>
      <c r="J53" s="210"/>
      <c r="K53" s="88"/>
      <c r="L53" s="89"/>
      <c r="M53" s="205"/>
      <c r="N53" s="210"/>
      <c r="O53" s="88"/>
      <c r="P53" s="89"/>
      <c r="Q53" s="205"/>
      <c r="R53" s="210"/>
      <c r="S53" s="88"/>
      <c r="T53" s="89"/>
      <c r="U53" s="205"/>
      <c r="V53" s="210"/>
      <c r="W53" s="88"/>
      <c r="X53" s="89"/>
      <c r="Y53" s="205"/>
      <c r="Z53" s="143">
        <f t="shared" si="4"/>
        <v>0</v>
      </c>
      <c r="AA53" s="15">
        <f t="shared" si="4"/>
        <v>0</v>
      </c>
      <c r="AB53" s="16">
        <f t="shared" si="4"/>
        <v>0</v>
      </c>
      <c r="AC53" s="17">
        <f t="shared" si="4"/>
        <v>0</v>
      </c>
      <c r="AD53" s="140"/>
      <c r="AE53" s="214"/>
      <c r="AF53" s="90"/>
      <c r="AG53" s="41"/>
      <c r="AH53" s="215"/>
      <c r="AI53" s="214"/>
      <c r="AJ53" s="90"/>
      <c r="AK53" s="41"/>
      <c r="AL53" s="215"/>
      <c r="AM53" s="214"/>
      <c r="AN53" s="90"/>
      <c r="AO53" s="41"/>
      <c r="AP53" s="215"/>
      <c r="AQ53" s="214"/>
      <c r="AR53" s="90"/>
      <c r="AS53" s="41"/>
      <c r="AT53" s="215"/>
      <c r="AU53" s="214"/>
      <c r="AV53" s="90"/>
      <c r="AW53" s="41"/>
      <c r="AX53" s="215"/>
      <c r="AY53" s="143">
        <f t="shared" si="5"/>
        <v>0</v>
      </c>
      <c r="AZ53" s="15">
        <f t="shared" si="5"/>
        <v>0</v>
      </c>
      <c r="BA53" s="16">
        <f t="shared" si="5"/>
        <v>0</v>
      </c>
      <c r="BB53" s="170">
        <f t="shared" si="5"/>
        <v>0</v>
      </c>
      <c r="BC53" s="178"/>
      <c r="BD53" s="177"/>
    </row>
    <row r="54" spans="1:56" ht="12.75">
      <c r="A54" s="206">
        <v>15</v>
      </c>
      <c r="B54" s="113"/>
      <c r="C54" s="113"/>
      <c r="D54" s="114"/>
      <c r="E54" s="121"/>
      <c r="F54" s="111"/>
      <c r="G54" s="64"/>
      <c r="H54" s="65"/>
      <c r="I54" s="203"/>
      <c r="J54" s="209"/>
      <c r="K54" s="68"/>
      <c r="L54" s="69"/>
      <c r="M54" s="203"/>
      <c r="N54" s="209"/>
      <c r="O54" s="68"/>
      <c r="P54" s="69"/>
      <c r="Q54" s="203"/>
      <c r="R54" s="209"/>
      <c r="S54" s="68"/>
      <c r="T54" s="69"/>
      <c r="U54" s="203"/>
      <c r="V54" s="209"/>
      <c r="W54" s="68"/>
      <c r="X54" s="69"/>
      <c r="Y54" s="203"/>
      <c r="Z54" s="143">
        <f t="shared" si="4"/>
        <v>0</v>
      </c>
      <c r="AA54" s="15">
        <f t="shared" si="4"/>
        <v>0</v>
      </c>
      <c r="AB54" s="16">
        <f t="shared" si="4"/>
        <v>0</v>
      </c>
      <c r="AC54" s="17">
        <f t="shared" si="4"/>
        <v>0</v>
      </c>
      <c r="AD54" s="141"/>
      <c r="AE54" s="216"/>
      <c r="AF54" s="43"/>
      <c r="AG54" s="211"/>
      <c r="AH54" s="217"/>
      <c r="AI54" s="216"/>
      <c r="AJ54" s="43"/>
      <c r="AK54" s="211"/>
      <c r="AL54" s="217"/>
      <c r="AM54" s="216"/>
      <c r="AN54" s="43"/>
      <c r="AO54" s="211"/>
      <c r="AP54" s="217"/>
      <c r="AQ54" s="216"/>
      <c r="AR54" s="43"/>
      <c r="AS54" s="211"/>
      <c r="AT54" s="217"/>
      <c r="AU54" s="216"/>
      <c r="AV54" s="43"/>
      <c r="AW54" s="211"/>
      <c r="AX54" s="217"/>
      <c r="AY54" s="143">
        <f t="shared" si="5"/>
        <v>0</v>
      </c>
      <c r="AZ54" s="15">
        <f t="shared" si="5"/>
        <v>0</v>
      </c>
      <c r="BA54" s="16">
        <f t="shared" si="5"/>
        <v>0</v>
      </c>
      <c r="BB54" s="170">
        <f t="shared" si="5"/>
        <v>0</v>
      </c>
      <c r="BC54" s="178"/>
      <c r="BD54" s="177"/>
    </row>
    <row r="55" spans="1:56" ht="12.75">
      <c r="A55" s="206">
        <v>16</v>
      </c>
      <c r="B55" s="113"/>
      <c r="C55" s="113"/>
      <c r="D55" s="114"/>
      <c r="E55" s="121"/>
      <c r="F55" s="427"/>
      <c r="G55" s="84"/>
      <c r="H55" s="148"/>
      <c r="I55" s="154"/>
      <c r="J55" s="153"/>
      <c r="K55" s="84"/>
      <c r="L55" s="148"/>
      <c r="M55" s="154"/>
      <c r="N55" s="153"/>
      <c r="O55" s="84"/>
      <c r="P55" s="148"/>
      <c r="Q55" s="154"/>
      <c r="R55" s="153"/>
      <c r="S55" s="84"/>
      <c r="T55" s="148"/>
      <c r="U55" s="154"/>
      <c r="V55" s="153"/>
      <c r="W55" s="84"/>
      <c r="X55" s="148"/>
      <c r="Y55" s="154"/>
      <c r="Z55" s="143">
        <f t="shared" si="4"/>
        <v>0</v>
      </c>
      <c r="AA55" s="15">
        <f t="shared" si="4"/>
        <v>0</v>
      </c>
      <c r="AB55" s="16">
        <f t="shared" si="4"/>
        <v>0</v>
      </c>
      <c r="AC55" s="17">
        <f t="shared" si="4"/>
        <v>0</v>
      </c>
      <c r="AD55" s="140"/>
      <c r="AE55" s="153"/>
      <c r="AF55" s="84"/>
      <c r="AG55" s="148"/>
      <c r="AH55" s="154"/>
      <c r="AI55" s="153"/>
      <c r="AJ55" s="84"/>
      <c r="AK55" s="148"/>
      <c r="AL55" s="154"/>
      <c r="AM55" s="153"/>
      <c r="AN55" s="84"/>
      <c r="AO55" s="148"/>
      <c r="AP55" s="154"/>
      <c r="AQ55" s="153"/>
      <c r="AR55" s="84"/>
      <c r="AS55" s="148"/>
      <c r="AT55" s="154"/>
      <c r="AU55" s="153"/>
      <c r="AV55" s="84"/>
      <c r="AW55" s="148"/>
      <c r="AX55" s="154"/>
      <c r="AY55" s="143">
        <f t="shared" si="5"/>
        <v>0</v>
      </c>
      <c r="AZ55" s="15">
        <f t="shared" si="5"/>
        <v>0</v>
      </c>
      <c r="BA55" s="16">
        <f t="shared" si="5"/>
        <v>0</v>
      </c>
      <c r="BB55" s="170">
        <f t="shared" si="5"/>
        <v>0</v>
      </c>
      <c r="BC55" s="178"/>
      <c r="BD55" s="177"/>
    </row>
    <row r="56" spans="1:56" ht="13.5" thickBot="1">
      <c r="A56" s="207">
        <v>17</v>
      </c>
      <c r="B56" s="123"/>
      <c r="C56" s="123"/>
      <c r="D56" s="124"/>
      <c r="E56" s="125"/>
      <c r="F56" s="428"/>
      <c r="G56" s="156"/>
      <c r="H56" s="157"/>
      <c r="I56" s="158"/>
      <c r="J56" s="155"/>
      <c r="K56" s="156"/>
      <c r="L56" s="157"/>
      <c r="M56" s="158"/>
      <c r="N56" s="155"/>
      <c r="O56" s="156"/>
      <c r="P56" s="157"/>
      <c r="Q56" s="158"/>
      <c r="R56" s="155"/>
      <c r="S56" s="156"/>
      <c r="T56" s="157"/>
      <c r="U56" s="158"/>
      <c r="V56" s="155"/>
      <c r="W56" s="156"/>
      <c r="X56" s="157"/>
      <c r="Y56" s="158"/>
      <c r="Z56" s="144">
        <f t="shared" si="4"/>
        <v>0</v>
      </c>
      <c r="AA56" s="19">
        <f t="shared" si="4"/>
        <v>0</v>
      </c>
      <c r="AB56" s="20">
        <f t="shared" si="4"/>
        <v>0</v>
      </c>
      <c r="AC56" s="21">
        <f t="shared" si="4"/>
        <v>0</v>
      </c>
      <c r="AD56" s="142"/>
      <c r="AE56" s="155"/>
      <c r="AF56" s="156"/>
      <c r="AG56" s="157"/>
      <c r="AH56" s="158"/>
      <c r="AI56" s="155"/>
      <c r="AJ56" s="156"/>
      <c r="AK56" s="157"/>
      <c r="AL56" s="158"/>
      <c r="AM56" s="155"/>
      <c r="AN56" s="156"/>
      <c r="AO56" s="157"/>
      <c r="AP56" s="158"/>
      <c r="AQ56" s="155"/>
      <c r="AR56" s="156"/>
      <c r="AS56" s="157"/>
      <c r="AT56" s="158"/>
      <c r="AU56" s="155"/>
      <c r="AV56" s="156"/>
      <c r="AW56" s="157"/>
      <c r="AX56" s="158"/>
      <c r="AY56" s="144">
        <f t="shared" si="5"/>
        <v>0</v>
      </c>
      <c r="AZ56" s="19">
        <f t="shared" si="5"/>
        <v>0</v>
      </c>
      <c r="BA56" s="20">
        <f t="shared" si="5"/>
        <v>0</v>
      </c>
      <c r="BB56" s="171">
        <f t="shared" si="5"/>
        <v>0</v>
      </c>
      <c r="BC56" s="185"/>
      <c r="BD56" s="184"/>
    </row>
    <row r="57" ht="11.25">
      <c r="BD57" s="12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29">
    <mergeCell ref="AU38:AX38"/>
    <mergeCell ref="AY38:BB38"/>
    <mergeCell ref="AY10:BB10"/>
    <mergeCell ref="AU10:AX10"/>
    <mergeCell ref="F38:I38"/>
    <mergeCell ref="J38:M38"/>
    <mergeCell ref="N38:Q38"/>
    <mergeCell ref="R38:U38"/>
    <mergeCell ref="V38:Y38"/>
    <mergeCell ref="Z38:AC38"/>
    <mergeCell ref="AE38:AH38"/>
    <mergeCell ref="AI38:AL38"/>
    <mergeCell ref="AM38:AP38"/>
    <mergeCell ref="AI10:AL10"/>
    <mergeCell ref="AM10:AP10"/>
    <mergeCell ref="AQ10:AT10"/>
    <mergeCell ref="AQ38:AT38"/>
    <mergeCell ref="R10:U10"/>
    <mergeCell ref="V10:Y10"/>
    <mergeCell ref="Z10:AC10"/>
    <mergeCell ref="AE10:AH10"/>
    <mergeCell ref="C3:D3"/>
    <mergeCell ref="C4:D4"/>
    <mergeCell ref="C5:D5"/>
    <mergeCell ref="C6:D6"/>
    <mergeCell ref="N10:Q10"/>
    <mergeCell ref="C7:D7"/>
    <mergeCell ref="F10:I10"/>
    <mergeCell ref="J10:M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Z33:AC34 Z40:AC56 AY33:BB34 AY40:BB56 C8:D8 AY12:BB30 Z12:AC30 Z31:AC32 AY31:BB32" emptyCellReference="1"/>
    <ignoredError sqref="C3:D7" emptyCellReferenc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8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1" width="4.7109375" style="1" customWidth="1"/>
    <col min="32" max="16384" width="9.140625" style="1" customWidth="1"/>
  </cols>
  <sheetData>
    <row r="1" spans="1:30" ht="15.75">
      <c r="A1" s="77" t="str">
        <f>'A gr.'!A1</f>
        <v>2009 m. Lietuvos Boulderingo Taurė. V etapas - Klaipėda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2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3"/>
      <c r="B3" s="94" t="s">
        <v>38</v>
      </c>
      <c r="C3" s="467">
        <f>'A gr.'!C3:D3</f>
        <v>40124</v>
      </c>
      <c r="D3" s="497"/>
      <c r="E3" s="219"/>
      <c r="F3" s="219"/>
      <c r="G3" s="219"/>
      <c r="H3" s="219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</row>
    <row r="4" spans="1:30" ht="12">
      <c r="A4" s="23"/>
      <c r="B4" s="95" t="s">
        <v>39</v>
      </c>
      <c r="C4" s="471" t="s">
        <v>0</v>
      </c>
      <c r="D4" s="472"/>
      <c r="E4" s="97"/>
      <c r="F4" s="97"/>
      <c r="G4" s="97"/>
      <c r="H4" s="97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</row>
    <row r="5" spans="1:30" ht="12">
      <c r="A5" s="23"/>
      <c r="B5" s="95" t="s">
        <v>40</v>
      </c>
      <c r="C5" s="471" t="str">
        <f>'A gr.'!C5:D5</f>
        <v>V</v>
      </c>
      <c r="D5" s="472"/>
      <c r="E5" s="220"/>
      <c r="F5" s="221"/>
      <c r="G5" s="221"/>
      <c r="H5" s="22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</row>
    <row r="6" spans="1:30" ht="12">
      <c r="A6" s="23"/>
      <c r="B6" s="95" t="s">
        <v>41</v>
      </c>
      <c r="C6" s="471" t="str">
        <f>'A gr.'!C6:D6</f>
        <v>Edmundas Tilvikas</v>
      </c>
      <c r="D6" s="472"/>
      <c r="E6" s="222"/>
      <c r="F6" s="222"/>
      <c r="G6" s="222"/>
      <c r="H6" s="222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</row>
    <row r="7" spans="1:30" ht="13.5" customHeight="1" thickBot="1">
      <c r="A7" s="23"/>
      <c r="B7" s="296" t="s">
        <v>51</v>
      </c>
      <c r="C7" s="465" t="str">
        <f>'A gr.'!C7:D7</f>
        <v>Sergej Kozliuk</v>
      </c>
      <c r="D7" s="466"/>
      <c r="E7" s="223"/>
      <c r="F7" s="223"/>
      <c r="G7" s="223"/>
      <c r="H7" s="22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</row>
    <row r="8" spans="1:30" ht="13.5" customHeight="1">
      <c r="A8" s="2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</row>
    <row r="9" spans="1:33" ht="13.5" customHeight="1" thickBot="1">
      <c r="A9" s="23"/>
      <c r="B9" s="31"/>
      <c r="C9" s="31"/>
      <c r="D9" s="31"/>
      <c r="E9" s="31"/>
      <c r="F9" s="32" t="s">
        <v>45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G9" s="11"/>
    </row>
    <row r="10" spans="1:33" ht="13.5" customHeight="1" thickBot="1">
      <c r="A10" s="23"/>
      <c r="B10" s="258" t="str">
        <f>CONCATENATE($C$4," pogrupis")</f>
        <v>D pogrupis</v>
      </c>
      <c r="C10" s="76"/>
      <c r="D10" s="76"/>
      <c r="E10" s="23"/>
      <c r="F10" s="484" t="s">
        <v>8</v>
      </c>
      <c r="G10" s="485"/>
      <c r="H10" s="485"/>
      <c r="I10" s="486"/>
      <c r="J10" s="487" t="s">
        <v>9</v>
      </c>
      <c r="K10" s="488"/>
      <c r="L10" s="488"/>
      <c r="M10" s="489"/>
      <c r="N10" s="487" t="s">
        <v>10</v>
      </c>
      <c r="O10" s="488"/>
      <c r="P10" s="488"/>
      <c r="Q10" s="489"/>
      <c r="R10" s="487" t="s">
        <v>47</v>
      </c>
      <c r="S10" s="488"/>
      <c r="T10" s="488"/>
      <c r="U10" s="489"/>
      <c r="V10" s="487" t="s">
        <v>48</v>
      </c>
      <c r="W10" s="488"/>
      <c r="X10" s="488"/>
      <c r="Y10" s="489"/>
      <c r="Z10" s="480" t="s">
        <v>13</v>
      </c>
      <c r="AA10" s="477"/>
      <c r="AB10" s="477"/>
      <c r="AC10" s="479"/>
      <c r="AD10" s="34"/>
      <c r="AG10" s="11"/>
    </row>
    <row r="11" spans="1:31" ht="13.5" customHeight="1" thickBot="1">
      <c r="A11" s="234" t="s">
        <v>14</v>
      </c>
      <c r="B11" s="229" t="s">
        <v>15</v>
      </c>
      <c r="C11" s="230" t="s">
        <v>16</v>
      </c>
      <c r="D11" s="230" t="s">
        <v>50</v>
      </c>
      <c r="E11" s="231" t="s">
        <v>49</v>
      </c>
      <c r="F11" s="35" t="s">
        <v>17</v>
      </c>
      <c r="G11" s="36" t="s">
        <v>19</v>
      </c>
      <c r="H11" s="37" t="s">
        <v>18</v>
      </c>
      <c r="I11" s="38" t="s">
        <v>19</v>
      </c>
      <c r="J11" s="35" t="s">
        <v>17</v>
      </c>
      <c r="K11" s="36" t="s">
        <v>19</v>
      </c>
      <c r="L11" s="37" t="s">
        <v>18</v>
      </c>
      <c r="M11" s="38" t="s">
        <v>19</v>
      </c>
      <c r="N11" s="35" t="s">
        <v>17</v>
      </c>
      <c r="O11" s="36" t="s">
        <v>19</v>
      </c>
      <c r="P11" s="37" t="s">
        <v>18</v>
      </c>
      <c r="Q11" s="38" t="s">
        <v>19</v>
      </c>
      <c r="R11" s="35" t="s">
        <v>17</v>
      </c>
      <c r="S11" s="36" t="s">
        <v>19</v>
      </c>
      <c r="T11" s="37" t="s">
        <v>18</v>
      </c>
      <c r="U11" s="38" t="s">
        <v>19</v>
      </c>
      <c r="V11" s="35" t="s">
        <v>17</v>
      </c>
      <c r="W11" s="36" t="s">
        <v>19</v>
      </c>
      <c r="X11" s="37" t="s">
        <v>18</v>
      </c>
      <c r="Y11" s="238" t="s">
        <v>19</v>
      </c>
      <c r="Z11" s="201" t="s">
        <v>17</v>
      </c>
      <c r="AA11" s="128" t="s">
        <v>19</v>
      </c>
      <c r="AB11" s="129" t="s">
        <v>18</v>
      </c>
      <c r="AC11" s="132" t="s">
        <v>19</v>
      </c>
      <c r="AD11" s="251" t="s">
        <v>4</v>
      </c>
      <c r="AE11" s="303" t="s">
        <v>22</v>
      </c>
    </row>
    <row r="12" spans="1:31" ht="12.75">
      <c r="A12" s="392">
        <v>1</v>
      </c>
      <c r="B12" s="393" t="s">
        <v>127</v>
      </c>
      <c r="C12" s="393" t="s">
        <v>161</v>
      </c>
      <c r="D12" s="400">
        <v>1995</v>
      </c>
      <c r="E12" s="394" t="s">
        <v>61</v>
      </c>
      <c r="F12" s="224">
        <v>1</v>
      </c>
      <c r="G12" s="40">
        <v>2</v>
      </c>
      <c r="H12" s="41">
        <v>1</v>
      </c>
      <c r="I12" s="42">
        <v>2</v>
      </c>
      <c r="J12" s="39">
        <v>1</v>
      </c>
      <c r="K12" s="40">
        <v>1</v>
      </c>
      <c r="L12" s="41">
        <v>1</v>
      </c>
      <c r="M12" s="42">
        <v>1</v>
      </c>
      <c r="N12" s="39">
        <v>1</v>
      </c>
      <c r="O12" s="40">
        <v>1</v>
      </c>
      <c r="P12" s="41">
        <v>1</v>
      </c>
      <c r="Q12" s="42">
        <v>1</v>
      </c>
      <c r="R12" s="39">
        <v>1</v>
      </c>
      <c r="S12" s="40">
        <v>1</v>
      </c>
      <c r="T12" s="41">
        <v>1</v>
      </c>
      <c r="U12" s="42">
        <v>1</v>
      </c>
      <c r="V12" s="39">
        <v>1</v>
      </c>
      <c r="W12" s="40">
        <v>1</v>
      </c>
      <c r="X12" s="41">
        <v>1</v>
      </c>
      <c r="Y12" s="249">
        <v>1</v>
      </c>
      <c r="Z12" s="243">
        <f aca="true" t="shared" si="0" ref="Z12:AC33">F12+J12+N12+R12+V12</f>
        <v>5</v>
      </c>
      <c r="AA12" s="15">
        <f t="shared" si="0"/>
        <v>6</v>
      </c>
      <c r="AB12" s="16">
        <f t="shared" si="0"/>
        <v>5</v>
      </c>
      <c r="AC12" s="244">
        <f t="shared" si="0"/>
        <v>6</v>
      </c>
      <c r="AD12" s="297" t="s">
        <v>106</v>
      </c>
      <c r="AE12" s="445">
        <v>100</v>
      </c>
    </row>
    <row r="13" spans="1:31" ht="12.75">
      <c r="A13" s="395">
        <v>2</v>
      </c>
      <c r="B13" s="325" t="s">
        <v>189</v>
      </c>
      <c r="C13" s="325" t="s">
        <v>190</v>
      </c>
      <c r="D13" s="365">
        <v>1995</v>
      </c>
      <c r="E13" s="406" t="s">
        <v>191</v>
      </c>
      <c r="F13" s="225">
        <v>0</v>
      </c>
      <c r="G13" s="45">
        <v>0</v>
      </c>
      <c r="H13" s="46">
        <v>1</v>
      </c>
      <c r="I13" s="47">
        <v>1</v>
      </c>
      <c r="J13" s="44">
        <v>0</v>
      </c>
      <c r="K13" s="45">
        <v>0</v>
      </c>
      <c r="L13" s="46">
        <v>0</v>
      </c>
      <c r="M13" s="47">
        <v>0</v>
      </c>
      <c r="N13" s="44">
        <v>0</v>
      </c>
      <c r="O13" s="45">
        <v>0</v>
      </c>
      <c r="P13" s="46">
        <v>1</v>
      </c>
      <c r="Q13" s="47">
        <v>1</v>
      </c>
      <c r="R13" s="44">
        <v>0</v>
      </c>
      <c r="S13" s="45">
        <v>0</v>
      </c>
      <c r="T13" s="46">
        <v>1</v>
      </c>
      <c r="U13" s="47">
        <v>1</v>
      </c>
      <c r="V13" s="44">
        <v>1</v>
      </c>
      <c r="W13" s="45">
        <v>1</v>
      </c>
      <c r="X13" s="46">
        <v>1</v>
      </c>
      <c r="Y13" s="239">
        <v>1</v>
      </c>
      <c r="Z13" s="243">
        <f t="shared" si="0"/>
        <v>1</v>
      </c>
      <c r="AA13" s="15">
        <f t="shared" si="0"/>
        <v>1</v>
      </c>
      <c r="AB13" s="16">
        <f t="shared" si="0"/>
        <v>4</v>
      </c>
      <c r="AC13" s="244">
        <f t="shared" si="0"/>
        <v>4</v>
      </c>
      <c r="AD13" s="297" t="s">
        <v>107</v>
      </c>
      <c r="AE13" s="411"/>
    </row>
    <row r="14" spans="1:31" ht="12.75">
      <c r="A14" s="395">
        <v>3</v>
      </c>
      <c r="B14" s="325" t="s">
        <v>192</v>
      </c>
      <c r="C14" s="325" t="s">
        <v>193</v>
      </c>
      <c r="D14" s="365">
        <v>1997</v>
      </c>
      <c r="E14" s="406" t="s">
        <v>191</v>
      </c>
      <c r="F14" s="226">
        <v>0</v>
      </c>
      <c r="G14" s="45">
        <v>0</v>
      </c>
      <c r="H14" s="50">
        <v>1</v>
      </c>
      <c r="I14" s="51">
        <v>1</v>
      </c>
      <c r="J14" s="44">
        <v>0</v>
      </c>
      <c r="K14" s="45">
        <v>0</v>
      </c>
      <c r="L14" s="46">
        <v>0</v>
      </c>
      <c r="M14" s="47">
        <v>0</v>
      </c>
      <c r="N14" s="49">
        <v>0</v>
      </c>
      <c r="O14" s="45">
        <v>0</v>
      </c>
      <c r="P14" s="50">
        <v>1</v>
      </c>
      <c r="Q14" s="51">
        <v>1</v>
      </c>
      <c r="R14" s="49">
        <v>0</v>
      </c>
      <c r="S14" s="45">
        <v>0</v>
      </c>
      <c r="T14" s="50">
        <v>1</v>
      </c>
      <c r="U14" s="51">
        <v>3</v>
      </c>
      <c r="V14" s="49">
        <v>1</v>
      </c>
      <c r="W14" s="45">
        <v>1</v>
      </c>
      <c r="X14" s="50">
        <v>1</v>
      </c>
      <c r="Y14" s="250">
        <v>1</v>
      </c>
      <c r="Z14" s="243">
        <f t="shared" si="0"/>
        <v>1</v>
      </c>
      <c r="AA14" s="15">
        <f t="shared" si="0"/>
        <v>1</v>
      </c>
      <c r="AB14" s="16">
        <f t="shared" si="0"/>
        <v>4</v>
      </c>
      <c r="AC14" s="244">
        <f t="shared" si="0"/>
        <v>6</v>
      </c>
      <c r="AD14" s="298" t="s">
        <v>103</v>
      </c>
      <c r="AE14" s="411"/>
    </row>
    <row r="15" spans="1:31" ht="12.75">
      <c r="A15" s="395">
        <v>4</v>
      </c>
      <c r="B15" s="325" t="s">
        <v>194</v>
      </c>
      <c r="C15" s="325" t="s">
        <v>195</v>
      </c>
      <c r="D15" s="365">
        <v>1997</v>
      </c>
      <c r="E15" s="396" t="s">
        <v>61</v>
      </c>
      <c r="F15" s="226">
        <v>0</v>
      </c>
      <c r="G15" s="45">
        <v>0</v>
      </c>
      <c r="H15" s="50">
        <v>0</v>
      </c>
      <c r="I15" s="51">
        <v>0</v>
      </c>
      <c r="J15" s="44">
        <v>0</v>
      </c>
      <c r="K15" s="45">
        <v>0</v>
      </c>
      <c r="L15" s="46">
        <v>0</v>
      </c>
      <c r="M15" s="47">
        <v>0</v>
      </c>
      <c r="N15" s="49">
        <v>0</v>
      </c>
      <c r="O15" s="45">
        <v>0</v>
      </c>
      <c r="P15" s="50">
        <v>1</v>
      </c>
      <c r="Q15" s="51">
        <v>1</v>
      </c>
      <c r="R15" s="49">
        <v>0</v>
      </c>
      <c r="S15" s="45">
        <v>0</v>
      </c>
      <c r="T15" s="50">
        <v>0</v>
      </c>
      <c r="U15" s="51">
        <v>0</v>
      </c>
      <c r="V15" s="49">
        <v>0</v>
      </c>
      <c r="W15" s="45">
        <v>0</v>
      </c>
      <c r="X15" s="50">
        <v>0</v>
      </c>
      <c r="Y15" s="250">
        <v>0</v>
      </c>
      <c r="Z15" s="243">
        <f t="shared" si="0"/>
        <v>0</v>
      </c>
      <c r="AA15" s="15">
        <f t="shared" si="0"/>
        <v>0</v>
      </c>
      <c r="AB15" s="16">
        <f t="shared" si="0"/>
        <v>1</v>
      </c>
      <c r="AC15" s="244">
        <f t="shared" si="0"/>
        <v>1</v>
      </c>
      <c r="AD15" s="299" t="s">
        <v>100</v>
      </c>
      <c r="AE15" s="409">
        <v>89</v>
      </c>
    </row>
    <row r="16" spans="1:31" ht="12.75">
      <c r="A16" s="395">
        <v>5</v>
      </c>
      <c r="B16" s="325" t="s">
        <v>196</v>
      </c>
      <c r="C16" s="325" t="s">
        <v>197</v>
      </c>
      <c r="D16" s="365">
        <v>1995</v>
      </c>
      <c r="E16" s="396" t="s">
        <v>61</v>
      </c>
      <c r="F16" s="226">
        <v>0</v>
      </c>
      <c r="G16" s="45">
        <v>0</v>
      </c>
      <c r="H16" s="50">
        <v>0</v>
      </c>
      <c r="I16" s="51">
        <v>0</v>
      </c>
      <c r="J16" s="44">
        <v>0</v>
      </c>
      <c r="K16" s="45">
        <v>0</v>
      </c>
      <c r="L16" s="46">
        <v>0</v>
      </c>
      <c r="M16" s="47">
        <v>0</v>
      </c>
      <c r="N16" s="44">
        <v>0</v>
      </c>
      <c r="O16" s="53">
        <v>0</v>
      </c>
      <c r="P16" s="46">
        <v>1</v>
      </c>
      <c r="Q16" s="47">
        <v>2</v>
      </c>
      <c r="R16" s="44">
        <v>0</v>
      </c>
      <c r="S16" s="53">
        <v>0</v>
      </c>
      <c r="T16" s="46">
        <v>0</v>
      </c>
      <c r="U16" s="47">
        <v>0</v>
      </c>
      <c r="V16" s="44">
        <v>0</v>
      </c>
      <c r="W16" s="53">
        <v>0</v>
      </c>
      <c r="X16" s="46">
        <v>0</v>
      </c>
      <c r="Y16" s="239">
        <v>0</v>
      </c>
      <c r="Z16" s="243">
        <f t="shared" si="0"/>
        <v>0</v>
      </c>
      <c r="AA16" s="15">
        <f t="shared" si="0"/>
        <v>0</v>
      </c>
      <c r="AB16" s="16">
        <f t="shared" si="0"/>
        <v>1</v>
      </c>
      <c r="AC16" s="244">
        <f t="shared" si="0"/>
        <v>2</v>
      </c>
      <c r="AD16" s="299" t="s">
        <v>101</v>
      </c>
      <c r="AE16" s="409">
        <v>79</v>
      </c>
    </row>
    <row r="17" spans="1:31" ht="12.75">
      <c r="A17" s="395">
        <v>6</v>
      </c>
      <c r="B17" s="444" t="s">
        <v>117</v>
      </c>
      <c r="C17" s="343" t="s">
        <v>200</v>
      </c>
      <c r="D17" s="367">
        <v>1996</v>
      </c>
      <c r="E17" s="397" t="s">
        <v>58</v>
      </c>
      <c r="F17" s="226">
        <v>0</v>
      </c>
      <c r="G17" s="45">
        <v>0</v>
      </c>
      <c r="H17" s="50">
        <v>0</v>
      </c>
      <c r="I17" s="51">
        <v>0</v>
      </c>
      <c r="J17" s="44">
        <v>0</v>
      </c>
      <c r="K17" s="45">
        <v>0</v>
      </c>
      <c r="L17" s="46">
        <v>0</v>
      </c>
      <c r="M17" s="47">
        <v>0</v>
      </c>
      <c r="N17" s="49">
        <v>0</v>
      </c>
      <c r="O17" s="45">
        <v>0</v>
      </c>
      <c r="P17" s="50">
        <v>0</v>
      </c>
      <c r="Q17" s="51">
        <v>0</v>
      </c>
      <c r="R17" s="49">
        <v>0</v>
      </c>
      <c r="S17" s="45">
        <v>0</v>
      </c>
      <c r="T17" s="50">
        <v>1</v>
      </c>
      <c r="U17" s="51">
        <v>2</v>
      </c>
      <c r="V17" s="49">
        <v>0</v>
      </c>
      <c r="W17" s="45">
        <v>0</v>
      </c>
      <c r="X17" s="50">
        <v>0</v>
      </c>
      <c r="Y17" s="250">
        <v>0</v>
      </c>
      <c r="Z17" s="243">
        <f t="shared" si="0"/>
        <v>0</v>
      </c>
      <c r="AA17" s="15">
        <f t="shared" si="0"/>
        <v>0</v>
      </c>
      <c r="AB17" s="16">
        <f t="shared" si="0"/>
        <v>1</v>
      </c>
      <c r="AC17" s="244">
        <f t="shared" si="0"/>
        <v>2</v>
      </c>
      <c r="AD17" s="300" t="s">
        <v>101</v>
      </c>
      <c r="AE17" s="409">
        <v>79</v>
      </c>
    </row>
    <row r="18" spans="1:31" ht="12.75">
      <c r="A18" s="395">
        <v>7</v>
      </c>
      <c r="B18" s="325" t="s">
        <v>198</v>
      </c>
      <c r="C18" s="325" t="s">
        <v>199</v>
      </c>
      <c r="D18" s="365">
        <v>1997</v>
      </c>
      <c r="E18" s="396" t="s">
        <v>61</v>
      </c>
      <c r="F18" s="226">
        <v>0</v>
      </c>
      <c r="G18" s="45">
        <v>0</v>
      </c>
      <c r="H18" s="50">
        <v>0</v>
      </c>
      <c r="I18" s="51">
        <v>0</v>
      </c>
      <c r="J18" s="44">
        <v>0</v>
      </c>
      <c r="K18" s="45">
        <v>0</v>
      </c>
      <c r="L18" s="46">
        <v>0</v>
      </c>
      <c r="M18" s="47">
        <v>0</v>
      </c>
      <c r="N18" s="49">
        <v>0</v>
      </c>
      <c r="O18" s="45">
        <v>0</v>
      </c>
      <c r="P18" s="50">
        <v>0</v>
      </c>
      <c r="Q18" s="51">
        <v>0</v>
      </c>
      <c r="R18" s="49">
        <v>0</v>
      </c>
      <c r="S18" s="45">
        <v>0</v>
      </c>
      <c r="T18" s="50">
        <v>0</v>
      </c>
      <c r="U18" s="51">
        <v>0</v>
      </c>
      <c r="V18" s="49">
        <v>0</v>
      </c>
      <c r="W18" s="45">
        <v>0</v>
      </c>
      <c r="X18" s="50">
        <v>0</v>
      </c>
      <c r="Y18" s="250">
        <v>0</v>
      </c>
      <c r="Z18" s="243">
        <f t="shared" si="0"/>
        <v>0</v>
      </c>
      <c r="AA18" s="15">
        <f t="shared" si="0"/>
        <v>0</v>
      </c>
      <c r="AB18" s="16">
        <f t="shared" si="0"/>
        <v>0</v>
      </c>
      <c r="AC18" s="244">
        <f t="shared" si="0"/>
        <v>0</v>
      </c>
      <c r="AD18" s="301" t="s">
        <v>108</v>
      </c>
      <c r="AE18" s="409">
        <v>63</v>
      </c>
    </row>
    <row r="19" spans="1:31" ht="12.75">
      <c r="A19" s="395">
        <v>8</v>
      </c>
      <c r="B19" s="325" t="s">
        <v>177</v>
      </c>
      <c r="C19" s="325" t="s">
        <v>178</v>
      </c>
      <c r="D19" s="365">
        <v>1996</v>
      </c>
      <c r="E19" s="396" t="s">
        <v>58</v>
      </c>
      <c r="F19" s="227">
        <v>0</v>
      </c>
      <c r="G19" s="55">
        <v>0</v>
      </c>
      <c r="H19" s="56">
        <v>0</v>
      </c>
      <c r="I19" s="51">
        <v>0</v>
      </c>
      <c r="J19" s="44">
        <v>0</v>
      </c>
      <c r="K19" s="45">
        <v>0</v>
      </c>
      <c r="L19" s="46">
        <v>0</v>
      </c>
      <c r="M19" s="47">
        <v>0</v>
      </c>
      <c r="N19" s="49">
        <v>0</v>
      </c>
      <c r="O19" s="45">
        <v>0</v>
      </c>
      <c r="P19" s="50">
        <v>0</v>
      </c>
      <c r="Q19" s="51">
        <v>0</v>
      </c>
      <c r="R19" s="49">
        <v>0</v>
      </c>
      <c r="S19" s="45">
        <v>0</v>
      </c>
      <c r="T19" s="50">
        <v>0</v>
      </c>
      <c r="U19" s="51">
        <v>0</v>
      </c>
      <c r="V19" s="49">
        <v>0</v>
      </c>
      <c r="W19" s="45">
        <v>0</v>
      </c>
      <c r="X19" s="50">
        <v>0</v>
      </c>
      <c r="Y19" s="250">
        <v>0</v>
      </c>
      <c r="Z19" s="243">
        <f t="shared" si="0"/>
        <v>0</v>
      </c>
      <c r="AA19" s="15">
        <f t="shared" si="0"/>
        <v>0</v>
      </c>
      <c r="AB19" s="16">
        <f t="shared" si="0"/>
        <v>0</v>
      </c>
      <c r="AC19" s="244">
        <f t="shared" si="0"/>
        <v>0</v>
      </c>
      <c r="AD19" s="299" t="s">
        <v>108</v>
      </c>
      <c r="AE19" s="409">
        <v>63</v>
      </c>
    </row>
    <row r="20" spans="1:31" ht="12.75">
      <c r="A20" s="395">
        <v>9</v>
      </c>
      <c r="B20" s="325"/>
      <c r="C20" s="325"/>
      <c r="D20" s="365"/>
      <c r="E20" s="396"/>
      <c r="F20" s="225"/>
      <c r="G20" s="45"/>
      <c r="H20" s="46"/>
      <c r="I20" s="47"/>
      <c r="J20" s="44"/>
      <c r="K20" s="45"/>
      <c r="L20" s="46"/>
      <c r="M20" s="47"/>
      <c r="N20" s="44"/>
      <c r="O20" s="45"/>
      <c r="P20" s="46"/>
      <c r="Q20" s="47"/>
      <c r="R20" s="44"/>
      <c r="S20" s="45"/>
      <c r="T20" s="46"/>
      <c r="U20" s="47"/>
      <c r="V20" s="44"/>
      <c r="W20" s="45"/>
      <c r="X20" s="46"/>
      <c r="Y20" s="239"/>
      <c r="Z20" s="243">
        <f t="shared" si="0"/>
        <v>0</v>
      </c>
      <c r="AA20" s="15">
        <f t="shared" si="0"/>
        <v>0</v>
      </c>
      <c r="AB20" s="16">
        <f t="shared" si="0"/>
        <v>0</v>
      </c>
      <c r="AC20" s="244">
        <f t="shared" si="0"/>
        <v>0</v>
      </c>
      <c r="AD20" s="297"/>
      <c r="AE20" s="306"/>
    </row>
    <row r="21" spans="1:31" ht="12.75">
      <c r="A21" s="395">
        <v>10</v>
      </c>
      <c r="B21" s="325"/>
      <c r="C21" s="325"/>
      <c r="D21" s="365"/>
      <c r="E21" s="396"/>
      <c r="F21" s="226"/>
      <c r="G21" s="45"/>
      <c r="H21" s="50"/>
      <c r="I21" s="51"/>
      <c r="J21" s="49"/>
      <c r="K21" s="45"/>
      <c r="L21" s="50"/>
      <c r="M21" s="51"/>
      <c r="N21" s="49"/>
      <c r="O21" s="45"/>
      <c r="P21" s="50"/>
      <c r="Q21" s="51"/>
      <c r="R21" s="49"/>
      <c r="S21" s="45"/>
      <c r="T21" s="50"/>
      <c r="U21" s="51"/>
      <c r="V21" s="49"/>
      <c r="W21" s="45"/>
      <c r="X21" s="50"/>
      <c r="Y21" s="250"/>
      <c r="Z21" s="243">
        <f t="shared" si="0"/>
        <v>0</v>
      </c>
      <c r="AA21" s="15">
        <f t="shared" si="0"/>
        <v>0</v>
      </c>
      <c r="AB21" s="16">
        <f t="shared" si="0"/>
        <v>0</v>
      </c>
      <c r="AC21" s="244">
        <f t="shared" si="0"/>
        <v>0</v>
      </c>
      <c r="AD21" s="298"/>
      <c r="AE21" s="306"/>
    </row>
    <row r="22" spans="1:31" ht="12.75">
      <c r="A22" s="395">
        <v>11</v>
      </c>
      <c r="B22" s="325"/>
      <c r="C22" s="325"/>
      <c r="D22" s="365"/>
      <c r="E22" s="396"/>
      <c r="F22" s="226"/>
      <c r="G22" s="45"/>
      <c r="H22" s="50"/>
      <c r="I22" s="51"/>
      <c r="J22" s="49"/>
      <c r="K22" s="45"/>
      <c r="L22" s="50"/>
      <c r="M22" s="51"/>
      <c r="N22" s="49"/>
      <c r="O22" s="45"/>
      <c r="P22" s="50"/>
      <c r="Q22" s="51"/>
      <c r="R22" s="49"/>
      <c r="S22" s="45"/>
      <c r="T22" s="50"/>
      <c r="U22" s="51"/>
      <c r="V22" s="49"/>
      <c r="W22" s="45"/>
      <c r="X22" s="50"/>
      <c r="Y22" s="250"/>
      <c r="Z22" s="243">
        <f t="shared" si="0"/>
        <v>0</v>
      </c>
      <c r="AA22" s="15">
        <f t="shared" si="0"/>
        <v>0</v>
      </c>
      <c r="AB22" s="16">
        <f t="shared" si="0"/>
        <v>0</v>
      </c>
      <c r="AC22" s="244">
        <f t="shared" si="0"/>
        <v>0</v>
      </c>
      <c r="AD22" s="299"/>
      <c r="AE22" s="306"/>
    </row>
    <row r="23" spans="1:31" ht="12.75">
      <c r="A23" s="395">
        <v>12</v>
      </c>
      <c r="B23" s="343"/>
      <c r="C23" s="343"/>
      <c r="D23" s="367"/>
      <c r="E23" s="397"/>
      <c r="F23" s="225"/>
      <c r="G23" s="53"/>
      <c r="H23" s="46"/>
      <c r="I23" s="47"/>
      <c r="J23" s="44"/>
      <c r="K23" s="53"/>
      <c r="L23" s="46"/>
      <c r="M23" s="47"/>
      <c r="N23" s="44"/>
      <c r="O23" s="53"/>
      <c r="P23" s="46"/>
      <c r="Q23" s="47"/>
      <c r="R23" s="44"/>
      <c r="S23" s="53"/>
      <c r="T23" s="46"/>
      <c r="U23" s="47"/>
      <c r="V23" s="44"/>
      <c r="W23" s="53"/>
      <c r="X23" s="46"/>
      <c r="Y23" s="239"/>
      <c r="Z23" s="243">
        <f t="shared" si="0"/>
        <v>0</v>
      </c>
      <c r="AA23" s="15">
        <f t="shared" si="0"/>
        <v>0</v>
      </c>
      <c r="AB23" s="16">
        <f t="shared" si="0"/>
        <v>0</v>
      </c>
      <c r="AC23" s="244">
        <f t="shared" si="0"/>
        <v>0</v>
      </c>
      <c r="AD23" s="299"/>
      <c r="AE23" s="306"/>
    </row>
    <row r="24" spans="1:31" ht="12.75">
      <c r="A24" s="395">
        <v>13</v>
      </c>
      <c r="B24" s="325"/>
      <c r="C24" s="325"/>
      <c r="D24" s="365"/>
      <c r="E24" s="396"/>
      <c r="F24" s="226"/>
      <c r="G24" s="45"/>
      <c r="H24" s="50"/>
      <c r="I24" s="51"/>
      <c r="J24" s="49"/>
      <c r="K24" s="45"/>
      <c r="L24" s="50"/>
      <c r="M24" s="51"/>
      <c r="N24" s="49"/>
      <c r="O24" s="45"/>
      <c r="P24" s="50"/>
      <c r="Q24" s="51"/>
      <c r="R24" s="49"/>
      <c r="S24" s="45"/>
      <c r="T24" s="50"/>
      <c r="U24" s="51"/>
      <c r="V24" s="49"/>
      <c r="W24" s="45"/>
      <c r="X24" s="50"/>
      <c r="Y24" s="250"/>
      <c r="Z24" s="243">
        <f t="shared" si="0"/>
        <v>0</v>
      </c>
      <c r="AA24" s="15">
        <f t="shared" si="0"/>
        <v>0</v>
      </c>
      <c r="AB24" s="16">
        <f t="shared" si="0"/>
        <v>0</v>
      </c>
      <c r="AC24" s="244">
        <f t="shared" si="0"/>
        <v>0</v>
      </c>
      <c r="AD24" s="300"/>
      <c r="AE24" s="306"/>
    </row>
    <row r="25" spans="1:31" ht="12.75">
      <c r="A25" s="395">
        <v>14</v>
      </c>
      <c r="B25" s="325"/>
      <c r="C25" s="325"/>
      <c r="D25" s="365"/>
      <c r="E25" s="396"/>
      <c r="F25" s="227"/>
      <c r="G25" s="55"/>
      <c r="H25" s="56"/>
      <c r="I25" s="51"/>
      <c r="J25" s="49"/>
      <c r="K25" s="45"/>
      <c r="L25" s="50"/>
      <c r="M25" s="51"/>
      <c r="N25" s="49"/>
      <c r="O25" s="45"/>
      <c r="P25" s="50"/>
      <c r="Q25" s="51"/>
      <c r="R25" s="49"/>
      <c r="S25" s="45"/>
      <c r="T25" s="50"/>
      <c r="U25" s="51"/>
      <c r="V25" s="49"/>
      <c r="W25" s="45"/>
      <c r="X25" s="50"/>
      <c r="Y25" s="250"/>
      <c r="Z25" s="243">
        <f t="shared" si="0"/>
        <v>0</v>
      </c>
      <c r="AA25" s="15">
        <f t="shared" si="0"/>
        <v>0</v>
      </c>
      <c r="AB25" s="16">
        <f t="shared" si="0"/>
        <v>0</v>
      </c>
      <c r="AC25" s="244">
        <f t="shared" si="0"/>
        <v>0</v>
      </c>
      <c r="AD25" s="301"/>
      <c r="AE25" s="306"/>
    </row>
    <row r="26" spans="1:31" ht="12.75">
      <c r="A26" s="395">
        <v>15</v>
      </c>
      <c r="B26" s="325"/>
      <c r="C26" s="325"/>
      <c r="D26" s="365"/>
      <c r="E26" s="396"/>
      <c r="F26" s="227"/>
      <c r="G26" s="55"/>
      <c r="H26" s="56"/>
      <c r="I26" s="51"/>
      <c r="J26" s="49"/>
      <c r="K26" s="45"/>
      <c r="L26" s="50"/>
      <c r="M26" s="51"/>
      <c r="N26" s="49"/>
      <c r="O26" s="45"/>
      <c r="P26" s="50"/>
      <c r="Q26" s="51"/>
      <c r="R26" s="49"/>
      <c r="S26" s="45"/>
      <c r="T26" s="50"/>
      <c r="U26" s="51"/>
      <c r="V26" s="49"/>
      <c r="W26" s="45"/>
      <c r="X26" s="50"/>
      <c r="Y26" s="250"/>
      <c r="Z26" s="243">
        <f t="shared" si="0"/>
        <v>0</v>
      </c>
      <c r="AA26" s="15">
        <f t="shared" si="0"/>
        <v>0</v>
      </c>
      <c r="AB26" s="16">
        <f t="shared" si="0"/>
        <v>0</v>
      </c>
      <c r="AC26" s="244">
        <f t="shared" si="0"/>
        <v>0</v>
      </c>
      <c r="AD26" s="299"/>
      <c r="AE26" s="306"/>
    </row>
    <row r="27" spans="1:31" ht="12.75">
      <c r="A27" s="395">
        <v>16</v>
      </c>
      <c r="B27" s="325"/>
      <c r="C27" s="325"/>
      <c r="D27" s="365"/>
      <c r="E27" s="396"/>
      <c r="F27" s="225"/>
      <c r="G27" s="45"/>
      <c r="H27" s="46"/>
      <c r="I27" s="47"/>
      <c r="J27" s="44"/>
      <c r="K27" s="45"/>
      <c r="L27" s="46"/>
      <c r="M27" s="47"/>
      <c r="N27" s="44"/>
      <c r="O27" s="45"/>
      <c r="P27" s="46"/>
      <c r="Q27" s="47"/>
      <c r="R27" s="44"/>
      <c r="S27" s="45"/>
      <c r="T27" s="46"/>
      <c r="U27" s="47"/>
      <c r="V27" s="44"/>
      <c r="W27" s="45"/>
      <c r="X27" s="46"/>
      <c r="Y27" s="239"/>
      <c r="Z27" s="243">
        <f t="shared" si="0"/>
        <v>0</v>
      </c>
      <c r="AA27" s="15">
        <f t="shared" si="0"/>
        <v>0</v>
      </c>
      <c r="AB27" s="16">
        <f t="shared" si="0"/>
        <v>0</v>
      </c>
      <c r="AC27" s="244">
        <f t="shared" si="0"/>
        <v>0</v>
      </c>
      <c r="AD27" s="297"/>
      <c r="AE27" s="306"/>
    </row>
    <row r="28" spans="1:31" ht="12.75">
      <c r="A28" s="395">
        <v>17</v>
      </c>
      <c r="B28" s="325"/>
      <c r="C28" s="325"/>
      <c r="D28" s="365"/>
      <c r="E28" s="396"/>
      <c r="F28" s="226"/>
      <c r="G28" s="45"/>
      <c r="H28" s="50"/>
      <c r="I28" s="51"/>
      <c r="J28" s="49"/>
      <c r="K28" s="45"/>
      <c r="L28" s="50"/>
      <c r="M28" s="51"/>
      <c r="N28" s="49"/>
      <c r="O28" s="45"/>
      <c r="P28" s="50"/>
      <c r="Q28" s="51"/>
      <c r="R28" s="49"/>
      <c r="S28" s="45"/>
      <c r="T28" s="50"/>
      <c r="U28" s="51"/>
      <c r="V28" s="49"/>
      <c r="W28" s="45"/>
      <c r="X28" s="50"/>
      <c r="Y28" s="250"/>
      <c r="Z28" s="243">
        <f t="shared" si="0"/>
        <v>0</v>
      </c>
      <c r="AA28" s="15">
        <f t="shared" si="0"/>
        <v>0</v>
      </c>
      <c r="AB28" s="16">
        <f t="shared" si="0"/>
        <v>0</v>
      </c>
      <c r="AC28" s="244">
        <f t="shared" si="0"/>
        <v>0</v>
      </c>
      <c r="AD28" s="298"/>
      <c r="AE28" s="306"/>
    </row>
    <row r="29" spans="1:31" ht="12.75">
      <c r="A29" s="395">
        <v>18</v>
      </c>
      <c r="B29" s="325"/>
      <c r="C29" s="325"/>
      <c r="D29" s="365"/>
      <c r="E29" s="396"/>
      <c r="F29" s="226"/>
      <c r="G29" s="45"/>
      <c r="H29" s="50"/>
      <c r="I29" s="51"/>
      <c r="J29" s="49"/>
      <c r="K29" s="45"/>
      <c r="L29" s="50"/>
      <c r="M29" s="51"/>
      <c r="N29" s="49"/>
      <c r="O29" s="45"/>
      <c r="P29" s="50"/>
      <c r="Q29" s="51"/>
      <c r="R29" s="49"/>
      <c r="S29" s="45"/>
      <c r="T29" s="50"/>
      <c r="U29" s="51"/>
      <c r="V29" s="49"/>
      <c r="W29" s="45"/>
      <c r="X29" s="50"/>
      <c r="Y29" s="250"/>
      <c r="Z29" s="243">
        <f t="shared" si="0"/>
        <v>0</v>
      </c>
      <c r="AA29" s="15">
        <f t="shared" si="0"/>
        <v>0</v>
      </c>
      <c r="AB29" s="16">
        <f t="shared" si="0"/>
        <v>0</v>
      </c>
      <c r="AC29" s="244">
        <f t="shared" si="0"/>
        <v>0</v>
      </c>
      <c r="AD29" s="299"/>
      <c r="AE29" s="306"/>
    </row>
    <row r="30" spans="1:31" ht="12.75">
      <c r="A30" s="395">
        <v>19</v>
      </c>
      <c r="B30" s="325"/>
      <c r="C30" s="325"/>
      <c r="D30" s="365"/>
      <c r="E30" s="396"/>
      <c r="F30" s="225"/>
      <c r="G30" s="53"/>
      <c r="H30" s="46"/>
      <c r="I30" s="47"/>
      <c r="J30" s="44"/>
      <c r="K30" s="53"/>
      <c r="L30" s="46"/>
      <c r="M30" s="47"/>
      <c r="N30" s="44"/>
      <c r="O30" s="53"/>
      <c r="P30" s="46"/>
      <c r="Q30" s="47"/>
      <c r="R30" s="44"/>
      <c r="S30" s="53"/>
      <c r="T30" s="46"/>
      <c r="U30" s="47"/>
      <c r="V30" s="44"/>
      <c r="W30" s="53"/>
      <c r="X30" s="46"/>
      <c r="Y30" s="239"/>
      <c r="Z30" s="243">
        <f t="shared" si="0"/>
        <v>0</v>
      </c>
      <c r="AA30" s="15">
        <f t="shared" si="0"/>
        <v>0</v>
      </c>
      <c r="AB30" s="16">
        <f t="shared" si="0"/>
        <v>0</v>
      </c>
      <c r="AC30" s="244">
        <f t="shared" si="0"/>
        <v>0</v>
      </c>
      <c r="AD30" s="299"/>
      <c r="AE30" s="306"/>
    </row>
    <row r="31" spans="1:31" ht="12.75">
      <c r="A31" s="395">
        <v>20</v>
      </c>
      <c r="B31" s="325"/>
      <c r="C31" s="325"/>
      <c r="D31" s="365"/>
      <c r="E31" s="396"/>
      <c r="F31" s="226"/>
      <c r="G31" s="45"/>
      <c r="H31" s="50"/>
      <c r="I31" s="51"/>
      <c r="J31" s="49"/>
      <c r="K31" s="45"/>
      <c r="L31" s="50"/>
      <c r="M31" s="51"/>
      <c r="N31" s="49"/>
      <c r="O31" s="45"/>
      <c r="P31" s="50"/>
      <c r="Q31" s="51"/>
      <c r="R31" s="49"/>
      <c r="S31" s="45"/>
      <c r="T31" s="50"/>
      <c r="U31" s="51"/>
      <c r="V31" s="49"/>
      <c r="W31" s="45"/>
      <c r="X31" s="50"/>
      <c r="Y31" s="250"/>
      <c r="Z31" s="243">
        <f t="shared" si="0"/>
        <v>0</v>
      </c>
      <c r="AA31" s="15">
        <f t="shared" si="0"/>
        <v>0</v>
      </c>
      <c r="AB31" s="16">
        <f t="shared" si="0"/>
        <v>0</v>
      </c>
      <c r="AC31" s="244">
        <f t="shared" si="0"/>
        <v>0</v>
      </c>
      <c r="AD31" s="300"/>
      <c r="AE31" s="306"/>
    </row>
    <row r="32" spans="1:31" ht="12.75">
      <c r="A32" s="395">
        <v>21</v>
      </c>
      <c r="B32" s="325"/>
      <c r="C32" s="325"/>
      <c r="D32" s="365"/>
      <c r="E32" s="396"/>
      <c r="F32" s="227"/>
      <c r="G32" s="55"/>
      <c r="H32" s="56"/>
      <c r="I32" s="51"/>
      <c r="J32" s="49"/>
      <c r="K32" s="45"/>
      <c r="L32" s="50"/>
      <c r="M32" s="51"/>
      <c r="N32" s="49"/>
      <c r="O32" s="45"/>
      <c r="P32" s="50"/>
      <c r="Q32" s="51"/>
      <c r="R32" s="49"/>
      <c r="S32" s="45"/>
      <c r="T32" s="50"/>
      <c r="U32" s="51"/>
      <c r="V32" s="49"/>
      <c r="W32" s="45"/>
      <c r="X32" s="50"/>
      <c r="Y32" s="250"/>
      <c r="Z32" s="243">
        <f t="shared" si="0"/>
        <v>0</v>
      </c>
      <c r="AA32" s="15">
        <f t="shared" si="0"/>
        <v>0</v>
      </c>
      <c r="AB32" s="16">
        <f t="shared" si="0"/>
        <v>0</v>
      </c>
      <c r="AC32" s="244">
        <f t="shared" si="0"/>
        <v>0</v>
      </c>
      <c r="AD32" s="301"/>
      <c r="AE32" s="306"/>
    </row>
    <row r="33" spans="1:31" ht="12.75">
      <c r="A33" s="395">
        <v>22</v>
      </c>
      <c r="B33" s="325"/>
      <c r="C33" s="325"/>
      <c r="D33" s="365"/>
      <c r="E33" s="396"/>
      <c r="F33" s="227"/>
      <c r="G33" s="55"/>
      <c r="H33" s="56"/>
      <c r="I33" s="51"/>
      <c r="J33" s="49"/>
      <c r="K33" s="45"/>
      <c r="L33" s="50"/>
      <c r="M33" s="51"/>
      <c r="N33" s="49"/>
      <c r="O33" s="45"/>
      <c r="P33" s="50"/>
      <c r="Q33" s="51"/>
      <c r="R33" s="49"/>
      <c r="S33" s="45"/>
      <c r="T33" s="50"/>
      <c r="U33" s="51"/>
      <c r="V33" s="49"/>
      <c r="W33" s="45"/>
      <c r="X33" s="50"/>
      <c r="Y33" s="250"/>
      <c r="Z33" s="252">
        <f t="shared" si="0"/>
        <v>0</v>
      </c>
      <c r="AA33" s="15">
        <f t="shared" si="0"/>
        <v>0</v>
      </c>
      <c r="AB33" s="248">
        <f t="shared" si="0"/>
        <v>0</v>
      </c>
      <c r="AC33" s="253">
        <f t="shared" si="0"/>
        <v>0</v>
      </c>
      <c r="AD33" s="299"/>
      <c r="AE33" s="306"/>
    </row>
    <row r="34" spans="1:31" ht="13.5" thickBot="1">
      <c r="A34" s="398">
        <v>23</v>
      </c>
      <c r="B34" s="328"/>
      <c r="C34" s="328"/>
      <c r="D34" s="376"/>
      <c r="E34" s="399"/>
      <c r="F34" s="228"/>
      <c r="G34" s="57"/>
      <c r="H34" s="58"/>
      <c r="I34" s="59"/>
      <c r="J34" s="60"/>
      <c r="K34" s="61"/>
      <c r="L34" s="58"/>
      <c r="M34" s="59"/>
      <c r="N34" s="60"/>
      <c r="O34" s="61"/>
      <c r="P34" s="58"/>
      <c r="Q34" s="59"/>
      <c r="R34" s="60"/>
      <c r="S34" s="61"/>
      <c r="T34" s="58"/>
      <c r="U34" s="59"/>
      <c r="V34" s="60"/>
      <c r="W34" s="61"/>
      <c r="X34" s="62"/>
      <c r="Y34" s="247"/>
      <c r="Z34" s="254">
        <f>F34+J34+N34+R34+V34</f>
        <v>0</v>
      </c>
      <c r="AA34" s="255">
        <f>G34+K34+O34+S34+W34</f>
        <v>0</v>
      </c>
      <c r="AB34" s="256">
        <f>H34+L34+P34+T34+X34</f>
        <v>0</v>
      </c>
      <c r="AC34" s="257">
        <f>I34+M34+Q34+U34+Y34</f>
        <v>0</v>
      </c>
      <c r="AD34" s="302"/>
      <c r="AE34" s="307"/>
    </row>
    <row r="35" spans="1:30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3.5" thickBot="1">
      <c r="A37" s="23"/>
      <c r="B37" s="31"/>
      <c r="C37" s="31"/>
      <c r="D37" s="31"/>
      <c r="E37" s="31"/>
      <c r="F37" s="32" t="s">
        <v>46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</row>
    <row r="38" spans="1:30" ht="13.5" customHeight="1" thickBot="1">
      <c r="A38" s="23"/>
      <c r="B38" s="258" t="str">
        <f>CONCATENATE($C$4," pogrupis")</f>
        <v>D pogrupis</v>
      </c>
      <c r="C38" s="76"/>
      <c r="D38" s="76"/>
      <c r="E38" s="63"/>
      <c r="F38" s="484" t="s">
        <v>8</v>
      </c>
      <c r="G38" s="485"/>
      <c r="H38" s="485"/>
      <c r="I38" s="486"/>
      <c r="J38" s="487" t="s">
        <v>9</v>
      </c>
      <c r="K38" s="488"/>
      <c r="L38" s="488"/>
      <c r="M38" s="489"/>
      <c r="N38" s="487" t="s">
        <v>10</v>
      </c>
      <c r="O38" s="488"/>
      <c r="P38" s="488"/>
      <c r="Q38" s="489"/>
      <c r="R38" s="487" t="s">
        <v>47</v>
      </c>
      <c r="S38" s="488"/>
      <c r="T38" s="488"/>
      <c r="U38" s="489"/>
      <c r="V38" s="487" t="s">
        <v>48</v>
      </c>
      <c r="W38" s="488"/>
      <c r="X38" s="488"/>
      <c r="Y38" s="489"/>
      <c r="Z38" s="480" t="s">
        <v>13</v>
      </c>
      <c r="AA38" s="477"/>
      <c r="AB38" s="477"/>
      <c r="AC38" s="478"/>
      <c r="AD38" s="34"/>
    </row>
    <row r="39" spans="1:31" ht="12" thickBot="1">
      <c r="A39" s="234" t="s">
        <v>14</v>
      </c>
      <c r="B39" s="229" t="s">
        <v>15</v>
      </c>
      <c r="C39" s="230" t="s">
        <v>16</v>
      </c>
      <c r="D39" s="230" t="s">
        <v>50</v>
      </c>
      <c r="E39" s="231" t="s">
        <v>49</v>
      </c>
      <c r="F39" s="35" t="s">
        <v>17</v>
      </c>
      <c r="G39" s="36" t="s">
        <v>19</v>
      </c>
      <c r="H39" s="37" t="s">
        <v>18</v>
      </c>
      <c r="I39" s="38" t="s">
        <v>19</v>
      </c>
      <c r="J39" s="35" t="s">
        <v>17</v>
      </c>
      <c r="K39" s="36" t="s">
        <v>19</v>
      </c>
      <c r="L39" s="37" t="s">
        <v>18</v>
      </c>
      <c r="M39" s="38" t="s">
        <v>19</v>
      </c>
      <c r="N39" s="35" t="s">
        <v>17</v>
      </c>
      <c r="O39" s="36" t="s">
        <v>19</v>
      </c>
      <c r="P39" s="37" t="s">
        <v>18</v>
      </c>
      <c r="Q39" s="38" t="s">
        <v>19</v>
      </c>
      <c r="R39" s="35" t="s">
        <v>17</v>
      </c>
      <c r="S39" s="36" t="s">
        <v>19</v>
      </c>
      <c r="T39" s="37" t="s">
        <v>18</v>
      </c>
      <c r="U39" s="38" t="s">
        <v>19</v>
      </c>
      <c r="V39" s="35" t="s">
        <v>17</v>
      </c>
      <c r="W39" s="36" t="s">
        <v>19</v>
      </c>
      <c r="X39" s="37" t="s">
        <v>18</v>
      </c>
      <c r="Y39" s="238" t="s">
        <v>19</v>
      </c>
      <c r="Z39" s="201" t="s">
        <v>17</v>
      </c>
      <c r="AA39" s="128" t="s">
        <v>19</v>
      </c>
      <c r="AB39" s="129" t="s">
        <v>18</v>
      </c>
      <c r="AC39" s="132" t="s">
        <v>19</v>
      </c>
      <c r="AD39" s="242" t="s">
        <v>4</v>
      </c>
      <c r="AE39" s="303" t="s">
        <v>22</v>
      </c>
    </row>
    <row r="40" spans="1:31" ht="12.75">
      <c r="A40" s="392">
        <v>1</v>
      </c>
      <c r="B40" s="393" t="s">
        <v>144</v>
      </c>
      <c r="C40" s="393" t="s">
        <v>201</v>
      </c>
      <c r="D40" s="400">
        <v>1995</v>
      </c>
      <c r="E40" s="405" t="s">
        <v>191</v>
      </c>
      <c r="F40" s="225">
        <v>1</v>
      </c>
      <c r="G40" s="40">
        <v>2</v>
      </c>
      <c r="H40" s="46">
        <v>1</v>
      </c>
      <c r="I40" s="47">
        <v>2</v>
      </c>
      <c r="J40" s="44">
        <v>1</v>
      </c>
      <c r="K40" s="40">
        <v>2</v>
      </c>
      <c r="L40" s="46">
        <v>1</v>
      </c>
      <c r="M40" s="47">
        <v>2</v>
      </c>
      <c r="N40" s="44">
        <v>0</v>
      </c>
      <c r="O40" s="40">
        <v>0</v>
      </c>
      <c r="P40" s="46">
        <v>1</v>
      </c>
      <c r="Q40" s="47">
        <v>1</v>
      </c>
      <c r="R40" s="44">
        <v>0</v>
      </c>
      <c r="S40" s="40">
        <v>0</v>
      </c>
      <c r="T40" s="46">
        <v>1</v>
      </c>
      <c r="U40" s="47">
        <v>1</v>
      </c>
      <c r="V40" s="44">
        <v>0</v>
      </c>
      <c r="W40" s="40">
        <v>0</v>
      </c>
      <c r="X40" s="46">
        <v>1</v>
      </c>
      <c r="Y40" s="239">
        <v>1</v>
      </c>
      <c r="Z40" s="243">
        <f aca="true" t="shared" si="1" ref="Z40:AC56">F40+J40+N40+R40+V40</f>
        <v>2</v>
      </c>
      <c r="AA40" s="15">
        <f t="shared" si="1"/>
        <v>4</v>
      </c>
      <c r="AB40" s="16">
        <f t="shared" si="1"/>
        <v>5</v>
      </c>
      <c r="AC40" s="244">
        <f t="shared" si="1"/>
        <v>7</v>
      </c>
      <c r="AD40" s="297" t="s">
        <v>106</v>
      </c>
      <c r="AE40" s="446"/>
    </row>
    <row r="41" spans="1:31" ht="12.75">
      <c r="A41" s="395">
        <v>2</v>
      </c>
      <c r="B41" s="325" t="s">
        <v>202</v>
      </c>
      <c r="C41" s="325" t="s">
        <v>203</v>
      </c>
      <c r="D41" s="365">
        <v>1996</v>
      </c>
      <c r="E41" s="396" t="s">
        <v>72</v>
      </c>
      <c r="F41" s="225">
        <v>0</v>
      </c>
      <c r="G41" s="53">
        <v>0</v>
      </c>
      <c r="H41" s="46">
        <v>0</v>
      </c>
      <c r="I41" s="47">
        <v>0</v>
      </c>
      <c r="J41" s="44">
        <v>0</v>
      </c>
      <c r="K41" s="45">
        <v>0</v>
      </c>
      <c r="L41" s="46">
        <v>0</v>
      </c>
      <c r="M41" s="47">
        <v>0</v>
      </c>
      <c r="N41" s="44">
        <v>0</v>
      </c>
      <c r="O41" s="53">
        <v>0</v>
      </c>
      <c r="P41" s="46">
        <v>1</v>
      </c>
      <c r="Q41" s="47">
        <v>2</v>
      </c>
      <c r="R41" s="44">
        <v>0</v>
      </c>
      <c r="S41" s="53">
        <v>0</v>
      </c>
      <c r="T41" s="46">
        <v>1</v>
      </c>
      <c r="U41" s="47">
        <v>1</v>
      </c>
      <c r="V41" s="44">
        <v>0</v>
      </c>
      <c r="W41" s="53">
        <v>0</v>
      </c>
      <c r="X41" s="46">
        <v>1</v>
      </c>
      <c r="Y41" s="239">
        <v>1</v>
      </c>
      <c r="Z41" s="243">
        <f t="shared" si="1"/>
        <v>0</v>
      </c>
      <c r="AA41" s="15">
        <f t="shared" si="1"/>
        <v>0</v>
      </c>
      <c r="AB41" s="16">
        <f t="shared" si="1"/>
        <v>3</v>
      </c>
      <c r="AC41" s="244">
        <f t="shared" si="1"/>
        <v>4</v>
      </c>
      <c r="AD41" s="298" t="s">
        <v>107</v>
      </c>
      <c r="AE41" s="409">
        <v>100</v>
      </c>
    </row>
    <row r="42" spans="1:31" ht="12.75">
      <c r="A42" s="395">
        <v>3</v>
      </c>
      <c r="B42" s="325" t="s">
        <v>79</v>
      </c>
      <c r="C42" s="325" t="s">
        <v>179</v>
      </c>
      <c r="D42" s="365">
        <v>1995</v>
      </c>
      <c r="E42" s="396" t="s">
        <v>58</v>
      </c>
      <c r="F42" s="225">
        <v>0</v>
      </c>
      <c r="G42" s="53">
        <v>0</v>
      </c>
      <c r="H42" s="46">
        <v>0</v>
      </c>
      <c r="I42" s="47">
        <v>0</v>
      </c>
      <c r="J42" s="44">
        <v>0</v>
      </c>
      <c r="K42" s="45">
        <v>0</v>
      </c>
      <c r="L42" s="46">
        <v>0</v>
      </c>
      <c r="M42" s="47">
        <v>0</v>
      </c>
      <c r="N42" s="44">
        <v>0</v>
      </c>
      <c r="O42" s="53">
        <v>0</v>
      </c>
      <c r="P42" s="46">
        <v>1</v>
      </c>
      <c r="Q42" s="47">
        <v>1</v>
      </c>
      <c r="R42" s="44">
        <v>0</v>
      </c>
      <c r="S42" s="53">
        <v>0</v>
      </c>
      <c r="T42" s="46">
        <v>1</v>
      </c>
      <c r="U42" s="47">
        <v>3</v>
      </c>
      <c r="V42" s="44">
        <v>0</v>
      </c>
      <c r="W42" s="53">
        <v>0</v>
      </c>
      <c r="X42" s="46">
        <v>1</v>
      </c>
      <c r="Y42" s="239">
        <v>1</v>
      </c>
      <c r="Z42" s="243">
        <f t="shared" si="1"/>
        <v>0</v>
      </c>
      <c r="AA42" s="15">
        <f t="shared" si="1"/>
        <v>0</v>
      </c>
      <c r="AB42" s="16">
        <f t="shared" si="1"/>
        <v>3</v>
      </c>
      <c r="AC42" s="244">
        <f t="shared" si="1"/>
        <v>5</v>
      </c>
      <c r="AD42" s="297" t="s">
        <v>103</v>
      </c>
      <c r="AE42" s="409">
        <v>89</v>
      </c>
    </row>
    <row r="43" spans="1:31" ht="12.75">
      <c r="A43" s="395">
        <v>4</v>
      </c>
      <c r="B43" s="325" t="s">
        <v>204</v>
      </c>
      <c r="C43" s="325" t="s">
        <v>205</v>
      </c>
      <c r="D43" s="365">
        <v>1995</v>
      </c>
      <c r="E43" s="396" t="s">
        <v>61</v>
      </c>
      <c r="F43" s="225">
        <v>0</v>
      </c>
      <c r="G43" s="53">
        <v>0</v>
      </c>
      <c r="H43" s="46">
        <v>0</v>
      </c>
      <c r="I43" s="47">
        <v>0</v>
      </c>
      <c r="J43" s="44">
        <v>0</v>
      </c>
      <c r="K43" s="45">
        <v>0</v>
      </c>
      <c r="L43" s="46">
        <v>0</v>
      </c>
      <c r="M43" s="47">
        <v>0</v>
      </c>
      <c r="N43" s="67">
        <v>0</v>
      </c>
      <c r="O43" s="68">
        <v>0</v>
      </c>
      <c r="P43" s="69">
        <v>1</v>
      </c>
      <c r="Q43" s="66">
        <v>1</v>
      </c>
      <c r="R43" s="67">
        <v>0</v>
      </c>
      <c r="S43" s="68">
        <v>0</v>
      </c>
      <c r="T43" s="69">
        <v>1</v>
      </c>
      <c r="U43" s="66">
        <v>2</v>
      </c>
      <c r="V43" s="67">
        <v>0</v>
      </c>
      <c r="W43" s="68">
        <v>0</v>
      </c>
      <c r="X43" s="69">
        <v>1</v>
      </c>
      <c r="Y43" s="240">
        <v>4</v>
      </c>
      <c r="Z43" s="243">
        <f t="shared" si="1"/>
        <v>0</v>
      </c>
      <c r="AA43" s="15">
        <f t="shared" si="1"/>
        <v>0</v>
      </c>
      <c r="AB43" s="16">
        <f t="shared" si="1"/>
        <v>3</v>
      </c>
      <c r="AC43" s="244">
        <f t="shared" si="1"/>
        <v>7</v>
      </c>
      <c r="AD43" s="301" t="s">
        <v>100</v>
      </c>
      <c r="AE43" s="409">
        <v>79</v>
      </c>
    </row>
    <row r="44" spans="1:31" ht="12.75">
      <c r="A44" s="395">
        <v>5</v>
      </c>
      <c r="B44" s="325" t="s">
        <v>141</v>
      </c>
      <c r="C44" s="325" t="s">
        <v>210</v>
      </c>
      <c r="D44" s="365">
        <v>1995</v>
      </c>
      <c r="E44" s="396" t="s">
        <v>61</v>
      </c>
      <c r="F44" s="225">
        <v>0</v>
      </c>
      <c r="G44" s="53">
        <v>0</v>
      </c>
      <c r="H44" s="46">
        <v>0</v>
      </c>
      <c r="I44" s="47">
        <v>0</v>
      </c>
      <c r="J44" s="44">
        <v>0</v>
      </c>
      <c r="K44" s="45">
        <v>0</v>
      </c>
      <c r="L44" s="46">
        <v>0</v>
      </c>
      <c r="M44" s="47">
        <v>0</v>
      </c>
      <c r="N44" s="44">
        <v>0</v>
      </c>
      <c r="O44" s="53">
        <v>0</v>
      </c>
      <c r="P44" s="46">
        <v>0</v>
      </c>
      <c r="Q44" s="47">
        <v>0</v>
      </c>
      <c r="R44" s="44">
        <v>0</v>
      </c>
      <c r="S44" s="53">
        <v>0</v>
      </c>
      <c r="T44" s="46">
        <v>1</v>
      </c>
      <c r="U44" s="47">
        <v>2</v>
      </c>
      <c r="V44" s="44">
        <v>0</v>
      </c>
      <c r="W44" s="53">
        <v>0</v>
      </c>
      <c r="X44" s="46">
        <v>1</v>
      </c>
      <c r="Y44" s="239">
        <v>1</v>
      </c>
      <c r="Z44" s="243">
        <f t="shared" si="1"/>
        <v>0</v>
      </c>
      <c r="AA44" s="15">
        <f t="shared" si="1"/>
        <v>0</v>
      </c>
      <c r="AB44" s="16">
        <f t="shared" si="1"/>
        <v>2</v>
      </c>
      <c r="AC44" s="244">
        <f t="shared" si="1"/>
        <v>3</v>
      </c>
      <c r="AD44" s="301" t="s">
        <v>101</v>
      </c>
      <c r="AE44" s="409">
        <v>71</v>
      </c>
    </row>
    <row r="45" spans="1:31" ht="12.75">
      <c r="A45" s="395">
        <v>6</v>
      </c>
      <c r="B45" s="325" t="s">
        <v>181</v>
      </c>
      <c r="C45" s="325" t="s">
        <v>206</v>
      </c>
      <c r="D45" s="365">
        <v>1995</v>
      </c>
      <c r="E45" s="396" t="s">
        <v>61</v>
      </c>
      <c r="F45" s="225">
        <v>0</v>
      </c>
      <c r="G45" s="53">
        <v>0</v>
      </c>
      <c r="H45" s="46">
        <v>0</v>
      </c>
      <c r="I45" s="47">
        <v>0</v>
      </c>
      <c r="J45" s="44">
        <v>0</v>
      </c>
      <c r="K45" s="45">
        <v>0</v>
      </c>
      <c r="L45" s="46">
        <v>0</v>
      </c>
      <c r="M45" s="47">
        <v>0</v>
      </c>
      <c r="N45" s="44">
        <v>0</v>
      </c>
      <c r="O45" s="53">
        <v>0</v>
      </c>
      <c r="P45" s="46">
        <v>1</v>
      </c>
      <c r="Q45" s="47">
        <v>3</v>
      </c>
      <c r="R45" s="44">
        <v>0</v>
      </c>
      <c r="S45" s="53">
        <v>0</v>
      </c>
      <c r="T45" s="46">
        <v>0</v>
      </c>
      <c r="U45" s="47">
        <v>0</v>
      </c>
      <c r="V45" s="44">
        <v>0</v>
      </c>
      <c r="W45" s="53">
        <v>0</v>
      </c>
      <c r="X45" s="46">
        <v>1</v>
      </c>
      <c r="Y45" s="239">
        <v>1</v>
      </c>
      <c r="Z45" s="243">
        <f t="shared" si="1"/>
        <v>0</v>
      </c>
      <c r="AA45" s="15">
        <f t="shared" si="1"/>
        <v>0</v>
      </c>
      <c r="AB45" s="16">
        <f t="shared" si="1"/>
        <v>2</v>
      </c>
      <c r="AC45" s="244">
        <f t="shared" si="1"/>
        <v>4</v>
      </c>
      <c r="AD45" s="299" t="s">
        <v>109</v>
      </c>
      <c r="AE45" s="409">
        <v>63</v>
      </c>
    </row>
    <row r="46" spans="1:31" ht="12.75">
      <c r="A46" s="395">
        <v>7</v>
      </c>
      <c r="B46" s="325" t="s">
        <v>185</v>
      </c>
      <c r="C46" s="325" t="s">
        <v>186</v>
      </c>
      <c r="D46" s="365">
        <v>1997</v>
      </c>
      <c r="E46" s="397" t="s">
        <v>72</v>
      </c>
      <c r="F46" s="225">
        <v>0</v>
      </c>
      <c r="G46" s="53">
        <v>0</v>
      </c>
      <c r="H46" s="46">
        <v>0</v>
      </c>
      <c r="I46" s="47">
        <v>0</v>
      </c>
      <c r="J46" s="44">
        <v>0</v>
      </c>
      <c r="K46" s="45">
        <v>0</v>
      </c>
      <c r="L46" s="46">
        <v>0</v>
      </c>
      <c r="M46" s="47">
        <v>0</v>
      </c>
      <c r="N46" s="67">
        <v>0</v>
      </c>
      <c r="O46" s="68">
        <v>0</v>
      </c>
      <c r="P46" s="69">
        <v>0</v>
      </c>
      <c r="Q46" s="66">
        <v>0</v>
      </c>
      <c r="R46" s="67">
        <v>0</v>
      </c>
      <c r="S46" s="68">
        <v>0</v>
      </c>
      <c r="T46" s="69">
        <v>1</v>
      </c>
      <c r="U46" s="66">
        <v>2</v>
      </c>
      <c r="V46" s="67">
        <v>0</v>
      </c>
      <c r="W46" s="68">
        <v>0</v>
      </c>
      <c r="X46" s="69">
        <v>1</v>
      </c>
      <c r="Y46" s="240">
        <v>2</v>
      </c>
      <c r="Z46" s="243">
        <f t="shared" si="1"/>
        <v>0</v>
      </c>
      <c r="AA46" s="15">
        <f t="shared" si="1"/>
        <v>0</v>
      </c>
      <c r="AB46" s="16">
        <f t="shared" si="1"/>
        <v>2</v>
      </c>
      <c r="AC46" s="244">
        <f t="shared" si="1"/>
        <v>4</v>
      </c>
      <c r="AD46" s="301" t="s">
        <v>109</v>
      </c>
      <c r="AE46" s="409">
        <v>63</v>
      </c>
    </row>
    <row r="47" spans="1:31" ht="12.75">
      <c r="A47" s="395">
        <v>8</v>
      </c>
      <c r="B47" s="325" t="s">
        <v>182</v>
      </c>
      <c r="C47" s="325" t="s">
        <v>183</v>
      </c>
      <c r="D47" s="365">
        <v>1996</v>
      </c>
      <c r="E47" s="397" t="s">
        <v>72</v>
      </c>
      <c r="F47" s="225">
        <v>0</v>
      </c>
      <c r="G47" s="53">
        <v>0</v>
      </c>
      <c r="H47" s="46">
        <v>0</v>
      </c>
      <c r="I47" s="47">
        <v>0</v>
      </c>
      <c r="J47" s="44">
        <v>0</v>
      </c>
      <c r="K47" s="45">
        <v>0</v>
      </c>
      <c r="L47" s="46">
        <v>0</v>
      </c>
      <c r="M47" s="47">
        <v>0</v>
      </c>
      <c r="N47" s="44">
        <v>0</v>
      </c>
      <c r="O47" s="53">
        <v>0</v>
      </c>
      <c r="P47" s="46">
        <v>0</v>
      </c>
      <c r="Q47" s="47">
        <v>0</v>
      </c>
      <c r="R47" s="44">
        <v>0</v>
      </c>
      <c r="S47" s="53">
        <v>0</v>
      </c>
      <c r="T47" s="46">
        <v>0</v>
      </c>
      <c r="U47" s="47">
        <v>0</v>
      </c>
      <c r="V47" s="44">
        <v>0</v>
      </c>
      <c r="W47" s="53">
        <v>0</v>
      </c>
      <c r="X47" s="46">
        <v>1</v>
      </c>
      <c r="Y47" s="239">
        <v>1</v>
      </c>
      <c r="Z47" s="243">
        <f t="shared" si="1"/>
        <v>0</v>
      </c>
      <c r="AA47" s="15">
        <f t="shared" si="1"/>
        <v>0</v>
      </c>
      <c r="AB47" s="16">
        <f t="shared" si="1"/>
        <v>1</v>
      </c>
      <c r="AC47" s="244">
        <f t="shared" si="1"/>
        <v>1</v>
      </c>
      <c r="AD47" s="301" t="s">
        <v>104</v>
      </c>
      <c r="AE47" s="409">
        <v>50</v>
      </c>
    </row>
    <row r="48" spans="1:31" ht="12.75">
      <c r="A48" s="395">
        <v>9</v>
      </c>
      <c r="B48" s="325" t="s">
        <v>207</v>
      </c>
      <c r="C48" s="325" t="s">
        <v>208</v>
      </c>
      <c r="D48" s="365">
        <v>1995</v>
      </c>
      <c r="E48" s="396" t="s">
        <v>72</v>
      </c>
      <c r="F48" s="225">
        <v>0</v>
      </c>
      <c r="G48" s="53">
        <v>0</v>
      </c>
      <c r="H48" s="46">
        <v>0</v>
      </c>
      <c r="I48" s="47">
        <v>0</v>
      </c>
      <c r="J48" s="44">
        <v>0</v>
      </c>
      <c r="K48" s="45">
        <v>0</v>
      </c>
      <c r="L48" s="46">
        <v>0</v>
      </c>
      <c r="M48" s="47">
        <v>0</v>
      </c>
      <c r="N48" s="44">
        <v>0</v>
      </c>
      <c r="O48" s="53">
        <v>0</v>
      </c>
      <c r="P48" s="46">
        <v>0</v>
      </c>
      <c r="Q48" s="47">
        <v>0</v>
      </c>
      <c r="R48" s="44">
        <v>0</v>
      </c>
      <c r="S48" s="53">
        <v>0</v>
      </c>
      <c r="T48" s="46">
        <v>0</v>
      </c>
      <c r="U48" s="47">
        <v>0</v>
      </c>
      <c r="V48" s="44">
        <v>0</v>
      </c>
      <c r="W48" s="53">
        <v>0</v>
      </c>
      <c r="X48" s="46">
        <v>1</v>
      </c>
      <c r="Y48" s="239">
        <v>1</v>
      </c>
      <c r="Z48" s="243">
        <f t="shared" si="1"/>
        <v>0</v>
      </c>
      <c r="AA48" s="15">
        <f t="shared" si="1"/>
        <v>0</v>
      </c>
      <c r="AB48" s="16">
        <f t="shared" si="1"/>
        <v>1</v>
      </c>
      <c r="AC48" s="244">
        <f t="shared" si="1"/>
        <v>1</v>
      </c>
      <c r="AD48" s="299" t="s">
        <v>104</v>
      </c>
      <c r="AE48" s="409">
        <v>50</v>
      </c>
    </row>
    <row r="49" spans="1:31" ht="12.75">
      <c r="A49" s="395">
        <v>10</v>
      </c>
      <c r="B49" s="325" t="s">
        <v>209</v>
      </c>
      <c r="C49" s="325" t="s">
        <v>184</v>
      </c>
      <c r="D49" s="365">
        <v>1995</v>
      </c>
      <c r="E49" s="396" t="s">
        <v>72</v>
      </c>
      <c r="F49" s="225">
        <v>0</v>
      </c>
      <c r="G49" s="53">
        <v>0</v>
      </c>
      <c r="H49" s="46">
        <v>0</v>
      </c>
      <c r="I49" s="47">
        <v>0</v>
      </c>
      <c r="J49" s="44">
        <v>0</v>
      </c>
      <c r="K49" s="45">
        <v>0</v>
      </c>
      <c r="L49" s="46">
        <v>0</v>
      </c>
      <c r="M49" s="47">
        <v>0</v>
      </c>
      <c r="N49" s="67">
        <v>0</v>
      </c>
      <c r="O49" s="68">
        <v>0</v>
      </c>
      <c r="P49" s="69">
        <v>1</v>
      </c>
      <c r="Q49" s="66">
        <v>3</v>
      </c>
      <c r="R49" s="67">
        <v>0</v>
      </c>
      <c r="S49" s="68">
        <v>0</v>
      </c>
      <c r="T49" s="69">
        <v>0</v>
      </c>
      <c r="U49" s="66">
        <v>0</v>
      </c>
      <c r="V49" s="67">
        <v>0</v>
      </c>
      <c r="W49" s="68">
        <v>0</v>
      </c>
      <c r="X49" s="69">
        <v>0</v>
      </c>
      <c r="Y49" s="240">
        <v>0</v>
      </c>
      <c r="Z49" s="243">
        <f t="shared" si="1"/>
        <v>0</v>
      </c>
      <c r="AA49" s="15">
        <f t="shared" si="1"/>
        <v>0</v>
      </c>
      <c r="AB49" s="16">
        <f t="shared" si="1"/>
        <v>1</v>
      </c>
      <c r="AC49" s="244">
        <f t="shared" si="1"/>
        <v>3</v>
      </c>
      <c r="AD49" s="301" t="s">
        <v>102</v>
      </c>
      <c r="AE49" s="409">
        <v>39</v>
      </c>
    </row>
    <row r="50" spans="1:31" ht="12.75">
      <c r="A50" s="395">
        <v>11</v>
      </c>
      <c r="B50" s="325" t="s">
        <v>180</v>
      </c>
      <c r="C50" s="325" t="s">
        <v>211</v>
      </c>
      <c r="D50" s="365">
        <v>1996</v>
      </c>
      <c r="E50" s="397" t="s">
        <v>61</v>
      </c>
      <c r="F50" s="225">
        <v>0</v>
      </c>
      <c r="G50" s="53">
        <v>0</v>
      </c>
      <c r="H50" s="46">
        <v>0</v>
      </c>
      <c r="I50" s="47">
        <v>0</v>
      </c>
      <c r="J50" s="44">
        <v>0</v>
      </c>
      <c r="K50" s="45">
        <v>0</v>
      </c>
      <c r="L50" s="46">
        <v>0</v>
      </c>
      <c r="M50" s="47">
        <v>0</v>
      </c>
      <c r="N50" s="44">
        <v>0</v>
      </c>
      <c r="O50" s="53">
        <v>0</v>
      </c>
      <c r="P50" s="46">
        <v>0</v>
      </c>
      <c r="Q50" s="47">
        <v>0</v>
      </c>
      <c r="R50" s="44">
        <v>0</v>
      </c>
      <c r="S50" s="53">
        <v>0</v>
      </c>
      <c r="T50" s="46">
        <v>0</v>
      </c>
      <c r="U50" s="47">
        <v>0</v>
      </c>
      <c r="V50" s="44">
        <v>0</v>
      </c>
      <c r="W50" s="53">
        <v>0</v>
      </c>
      <c r="X50" s="46">
        <v>1</v>
      </c>
      <c r="Y50" s="239">
        <v>3</v>
      </c>
      <c r="Z50" s="243">
        <f t="shared" si="1"/>
        <v>0</v>
      </c>
      <c r="AA50" s="15">
        <f t="shared" si="1"/>
        <v>0</v>
      </c>
      <c r="AB50" s="16">
        <f t="shared" si="1"/>
        <v>1</v>
      </c>
      <c r="AC50" s="244">
        <f t="shared" si="1"/>
        <v>3</v>
      </c>
      <c r="AD50" s="301" t="s">
        <v>102</v>
      </c>
      <c r="AE50" s="409">
        <v>39</v>
      </c>
    </row>
    <row r="51" spans="1:31" ht="12.75">
      <c r="A51" s="395">
        <v>12</v>
      </c>
      <c r="B51" s="325" t="s">
        <v>187</v>
      </c>
      <c r="C51" s="325" t="s">
        <v>188</v>
      </c>
      <c r="D51" s="365">
        <v>1996</v>
      </c>
      <c r="E51" s="396" t="s">
        <v>72</v>
      </c>
      <c r="F51" s="225">
        <v>0</v>
      </c>
      <c r="G51" s="53">
        <v>0</v>
      </c>
      <c r="H51" s="46">
        <v>0</v>
      </c>
      <c r="I51" s="47">
        <v>0</v>
      </c>
      <c r="J51" s="44">
        <v>0</v>
      </c>
      <c r="K51" s="45">
        <v>0</v>
      </c>
      <c r="L51" s="46">
        <v>0</v>
      </c>
      <c r="M51" s="47">
        <v>0</v>
      </c>
      <c r="N51" s="44">
        <v>0</v>
      </c>
      <c r="O51" s="53">
        <v>0</v>
      </c>
      <c r="P51" s="46">
        <v>0</v>
      </c>
      <c r="Q51" s="47">
        <v>0</v>
      </c>
      <c r="R51" s="44">
        <v>0</v>
      </c>
      <c r="S51" s="53">
        <v>0</v>
      </c>
      <c r="T51" s="46">
        <v>0</v>
      </c>
      <c r="U51" s="47">
        <v>0</v>
      </c>
      <c r="V51" s="44">
        <v>0</v>
      </c>
      <c r="W51" s="53">
        <v>0</v>
      </c>
      <c r="X51" s="46">
        <v>0</v>
      </c>
      <c r="Y51" s="239">
        <v>0</v>
      </c>
      <c r="Z51" s="243">
        <f t="shared" si="1"/>
        <v>0</v>
      </c>
      <c r="AA51" s="15">
        <f t="shared" si="1"/>
        <v>0</v>
      </c>
      <c r="AB51" s="16">
        <f t="shared" si="1"/>
        <v>0</v>
      </c>
      <c r="AC51" s="244">
        <f t="shared" si="1"/>
        <v>0</v>
      </c>
      <c r="AD51" s="299" t="s">
        <v>110</v>
      </c>
      <c r="AE51" s="409">
        <v>31</v>
      </c>
    </row>
    <row r="52" spans="1:31" ht="12.75">
      <c r="A52" s="395">
        <v>13</v>
      </c>
      <c r="B52" s="357"/>
      <c r="C52" s="357"/>
      <c r="D52" s="357"/>
      <c r="E52" s="396"/>
      <c r="F52" s="235"/>
      <c r="G52" s="64"/>
      <c r="H52" s="65"/>
      <c r="I52" s="66"/>
      <c r="J52" s="67"/>
      <c r="K52" s="68"/>
      <c r="L52" s="69"/>
      <c r="M52" s="66"/>
      <c r="N52" s="67"/>
      <c r="O52" s="68"/>
      <c r="P52" s="69"/>
      <c r="Q52" s="66"/>
      <c r="R52" s="67"/>
      <c r="S52" s="68"/>
      <c r="T52" s="69"/>
      <c r="U52" s="66"/>
      <c r="V52" s="67"/>
      <c r="W52" s="68"/>
      <c r="X52" s="69"/>
      <c r="Y52" s="240"/>
      <c r="Z52" s="243">
        <f t="shared" si="1"/>
        <v>0</v>
      </c>
      <c r="AA52" s="15">
        <f t="shared" si="1"/>
        <v>0</v>
      </c>
      <c r="AB52" s="16">
        <f t="shared" si="1"/>
        <v>0</v>
      </c>
      <c r="AC52" s="244">
        <f t="shared" si="1"/>
        <v>0</v>
      </c>
      <c r="AD52" s="301"/>
      <c r="AE52" s="306"/>
    </row>
    <row r="53" spans="1:31" ht="12.75">
      <c r="A53" s="395">
        <v>14</v>
      </c>
      <c r="B53" s="343"/>
      <c r="C53" s="343"/>
      <c r="D53" s="367"/>
      <c r="E53" s="396"/>
      <c r="F53" s="225"/>
      <c r="G53" s="53"/>
      <c r="H53" s="46"/>
      <c r="I53" s="47"/>
      <c r="J53" s="44"/>
      <c r="K53" s="53"/>
      <c r="L53" s="46"/>
      <c r="M53" s="47"/>
      <c r="N53" s="44"/>
      <c r="O53" s="53"/>
      <c r="P53" s="46"/>
      <c r="Q53" s="47"/>
      <c r="R53" s="44"/>
      <c r="S53" s="53"/>
      <c r="T53" s="46"/>
      <c r="U53" s="47"/>
      <c r="V53" s="44"/>
      <c r="W53" s="53"/>
      <c r="X53" s="46"/>
      <c r="Y53" s="239"/>
      <c r="Z53" s="243">
        <f t="shared" si="1"/>
        <v>0</v>
      </c>
      <c r="AA53" s="15">
        <f t="shared" si="1"/>
        <v>0</v>
      </c>
      <c r="AB53" s="16">
        <f t="shared" si="1"/>
        <v>0</v>
      </c>
      <c r="AC53" s="244">
        <f t="shared" si="1"/>
        <v>0</v>
      </c>
      <c r="AD53" s="298"/>
      <c r="AE53" s="306"/>
    </row>
    <row r="54" spans="1:31" ht="12.75">
      <c r="A54" s="395">
        <v>15</v>
      </c>
      <c r="B54" s="325"/>
      <c r="C54" s="325"/>
      <c r="D54" s="365"/>
      <c r="E54" s="396"/>
      <c r="F54" s="225"/>
      <c r="G54" s="53"/>
      <c r="H54" s="46"/>
      <c r="I54" s="47"/>
      <c r="J54" s="44"/>
      <c r="K54" s="53"/>
      <c r="L54" s="46"/>
      <c r="M54" s="47"/>
      <c r="N54" s="44"/>
      <c r="O54" s="53"/>
      <c r="P54" s="46"/>
      <c r="Q54" s="47"/>
      <c r="R54" s="44"/>
      <c r="S54" s="53"/>
      <c r="T54" s="46"/>
      <c r="U54" s="47"/>
      <c r="V54" s="44"/>
      <c r="W54" s="53"/>
      <c r="X54" s="46"/>
      <c r="Y54" s="239"/>
      <c r="Z54" s="243">
        <f t="shared" si="1"/>
        <v>0</v>
      </c>
      <c r="AA54" s="15">
        <f t="shared" si="1"/>
        <v>0</v>
      </c>
      <c r="AB54" s="16">
        <f t="shared" si="1"/>
        <v>0</v>
      </c>
      <c r="AC54" s="244">
        <f t="shared" si="1"/>
        <v>0</v>
      </c>
      <c r="AD54" s="297"/>
      <c r="AE54" s="306"/>
    </row>
    <row r="55" spans="1:31" ht="12.75">
      <c r="A55" s="395">
        <v>16</v>
      </c>
      <c r="B55" s="343"/>
      <c r="C55" s="343"/>
      <c r="D55" s="367"/>
      <c r="E55" s="396"/>
      <c r="F55" s="235"/>
      <c r="G55" s="64"/>
      <c r="H55" s="65"/>
      <c r="I55" s="66"/>
      <c r="J55" s="67"/>
      <c r="K55" s="68"/>
      <c r="L55" s="69"/>
      <c r="M55" s="66"/>
      <c r="N55" s="67"/>
      <c r="O55" s="68"/>
      <c r="P55" s="69"/>
      <c r="Q55" s="66"/>
      <c r="R55" s="67"/>
      <c r="S55" s="68"/>
      <c r="T55" s="69"/>
      <c r="U55" s="66"/>
      <c r="V55" s="67"/>
      <c r="W55" s="68"/>
      <c r="X55" s="69"/>
      <c r="Y55" s="240"/>
      <c r="Z55" s="243">
        <f t="shared" si="1"/>
        <v>0</v>
      </c>
      <c r="AA55" s="15">
        <f t="shared" si="1"/>
        <v>0</v>
      </c>
      <c r="AB55" s="16">
        <f t="shared" si="1"/>
        <v>0</v>
      </c>
      <c r="AC55" s="244">
        <f t="shared" si="1"/>
        <v>0</v>
      </c>
      <c r="AD55" s="301"/>
      <c r="AE55" s="306"/>
    </row>
    <row r="56" spans="1:31" ht="13.5" thickBot="1">
      <c r="A56" s="398">
        <v>17</v>
      </c>
      <c r="B56" s="442"/>
      <c r="C56" s="442"/>
      <c r="D56" s="443"/>
      <c r="E56" s="399"/>
      <c r="F56" s="236"/>
      <c r="G56" s="70"/>
      <c r="H56" s="71"/>
      <c r="I56" s="72"/>
      <c r="J56" s="73"/>
      <c r="K56" s="74"/>
      <c r="L56" s="75"/>
      <c r="M56" s="72"/>
      <c r="N56" s="73"/>
      <c r="O56" s="74"/>
      <c r="P56" s="75"/>
      <c r="Q56" s="72"/>
      <c r="R56" s="73"/>
      <c r="S56" s="74"/>
      <c r="T56" s="75"/>
      <c r="U56" s="72"/>
      <c r="V56" s="73"/>
      <c r="W56" s="74"/>
      <c r="X56" s="75"/>
      <c r="Y56" s="241"/>
      <c r="Z56" s="245">
        <f t="shared" si="1"/>
        <v>0</v>
      </c>
      <c r="AA56" s="19">
        <f t="shared" si="1"/>
        <v>0</v>
      </c>
      <c r="AB56" s="20">
        <f t="shared" si="1"/>
        <v>0</v>
      </c>
      <c r="AC56" s="246">
        <f t="shared" si="1"/>
        <v>0</v>
      </c>
      <c r="AD56" s="302"/>
      <c r="AE56" s="307"/>
    </row>
    <row r="58" spans="2:4" ht="12.75">
      <c r="B58" s="441"/>
      <c r="C58" s="441"/>
      <c r="D58" s="441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7">
    <mergeCell ref="Z10:AC10"/>
    <mergeCell ref="N38:Q38"/>
    <mergeCell ref="R38:U38"/>
    <mergeCell ref="V38:Y38"/>
    <mergeCell ref="Z38:AC38"/>
    <mergeCell ref="N10:Q10"/>
    <mergeCell ref="R10:U10"/>
    <mergeCell ref="V10:Y10"/>
    <mergeCell ref="J10:M10"/>
    <mergeCell ref="F38:I38"/>
    <mergeCell ref="J38:M38"/>
    <mergeCell ref="F10:I10"/>
    <mergeCell ref="C7:D7"/>
    <mergeCell ref="C3:D3"/>
    <mergeCell ref="C4:D4"/>
    <mergeCell ref="C5:D5"/>
    <mergeCell ref="C6:D6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Z12:AC34 Z40:AC56" emptyCellReference="1"/>
    <ignoredError sqref="C3:D7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G56"/>
  <sheetViews>
    <sheetView zoomScale="80" zoomScaleNormal="80" workbookViewId="0" topLeftCell="A1">
      <selection activeCell="A1" sqref="A1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1" width="4.7109375" style="1" customWidth="1"/>
    <col min="32" max="16384" width="9.140625" style="1" customWidth="1"/>
  </cols>
  <sheetData>
    <row r="1" spans="1:30" ht="15.75">
      <c r="A1" s="77" t="str">
        <f>'A gr.'!A1</f>
        <v>2009 m. Lietuvos Boulderingo Taurė. V etapas - Klaipėda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2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3"/>
      <c r="B3" s="94" t="s">
        <v>38</v>
      </c>
      <c r="C3" s="467">
        <f>'A gr.'!C3:D3</f>
        <v>40124</v>
      </c>
      <c r="D3" s="497"/>
      <c r="E3" s="219"/>
      <c r="F3" s="219"/>
      <c r="G3" s="219"/>
      <c r="H3" s="219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</row>
    <row r="4" spans="1:30" ht="12">
      <c r="A4" s="23"/>
      <c r="B4" s="95" t="s">
        <v>39</v>
      </c>
      <c r="C4" s="471" t="s">
        <v>1</v>
      </c>
      <c r="D4" s="472"/>
      <c r="E4" s="97"/>
      <c r="F4" s="97"/>
      <c r="G4" s="97"/>
      <c r="H4" s="97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</row>
    <row r="5" spans="1:30" ht="12">
      <c r="A5" s="23"/>
      <c r="B5" s="95" t="s">
        <v>40</v>
      </c>
      <c r="C5" s="471" t="str">
        <f>'A gr.'!C5:D5</f>
        <v>V</v>
      </c>
      <c r="D5" s="472"/>
      <c r="E5" s="220"/>
      <c r="F5" s="221"/>
      <c r="G5" s="221"/>
      <c r="H5" s="22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</row>
    <row r="6" spans="1:30" ht="12">
      <c r="A6" s="23"/>
      <c r="B6" s="95" t="s">
        <v>41</v>
      </c>
      <c r="C6" s="471" t="str">
        <f>'A gr.'!C6:D6</f>
        <v>Edmundas Tilvikas</v>
      </c>
      <c r="D6" s="472"/>
      <c r="E6" s="222"/>
      <c r="F6" s="222"/>
      <c r="G6" s="222"/>
      <c r="H6" s="222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</row>
    <row r="7" spans="1:30" ht="13.5" customHeight="1" thickBot="1">
      <c r="A7" s="23"/>
      <c r="B7" s="296" t="s">
        <v>51</v>
      </c>
      <c r="C7" s="465" t="str">
        <f>'A gr.'!C7:D7</f>
        <v>Sergej Kozliuk</v>
      </c>
      <c r="D7" s="466"/>
      <c r="E7" s="223"/>
      <c r="F7" s="223"/>
      <c r="G7" s="223"/>
      <c r="H7" s="22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</row>
    <row r="8" spans="1:30" ht="13.5" customHeight="1">
      <c r="A8" s="2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</row>
    <row r="9" spans="1:33" ht="13.5" customHeight="1" thickBot="1">
      <c r="A9" s="23"/>
      <c r="B9" s="31"/>
      <c r="C9" s="31"/>
      <c r="D9" s="31"/>
      <c r="E9" s="31"/>
      <c r="F9" s="32" t="s">
        <v>45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G9" s="11"/>
    </row>
    <row r="10" spans="1:33" ht="13.5" customHeight="1" thickBot="1">
      <c r="A10" s="23"/>
      <c r="B10" s="258" t="str">
        <f>CONCATENATE($C$4," pogrupis")</f>
        <v>E pogrupis</v>
      </c>
      <c r="C10" s="76"/>
      <c r="D10" s="76"/>
      <c r="E10" s="23"/>
      <c r="F10" s="484" t="s">
        <v>8</v>
      </c>
      <c r="G10" s="485"/>
      <c r="H10" s="485"/>
      <c r="I10" s="486"/>
      <c r="J10" s="487" t="s">
        <v>9</v>
      </c>
      <c r="K10" s="488"/>
      <c r="L10" s="488"/>
      <c r="M10" s="489"/>
      <c r="N10" s="487" t="s">
        <v>10</v>
      </c>
      <c r="O10" s="488"/>
      <c r="P10" s="488"/>
      <c r="Q10" s="489"/>
      <c r="R10" s="487" t="s">
        <v>47</v>
      </c>
      <c r="S10" s="488"/>
      <c r="T10" s="488"/>
      <c r="U10" s="489"/>
      <c r="V10" s="487" t="s">
        <v>48</v>
      </c>
      <c r="W10" s="488"/>
      <c r="X10" s="488"/>
      <c r="Y10" s="489"/>
      <c r="Z10" s="480" t="s">
        <v>13</v>
      </c>
      <c r="AA10" s="477"/>
      <c r="AB10" s="477"/>
      <c r="AC10" s="479"/>
      <c r="AD10" s="34"/>
      <c r="AG10" s="11"/>
    </row>
    <row r="11" spans="1:31" ht="13.5" customHeight="1" thickBot="1">
      <c r="A11" s="234" t="s">
        <v>14</v>
      </c>
      <c r="B11" s="229" t="s">
        <v>15</v>
      </c>
      <c r="C11" s="230" t="s">
        <v>16</v>
      </c>
      <c r="D11" s="230" t="s">
        <v>50</v>
      </c>
      <c r="E11" s="231" t="s">
        <v>49</v>
      </c>
      <c r="F11" s="35" t="s">
        <v>17</v>
      </c>
      <c r="G11" s="36" t="s">
        <v>19</v>
      </c>
      <c r="H11" s="37" t="s">
        <v>18</v>
      </c>
      <c r="I11" s="38" t="s">
        <v>19</v>
      </c>
      <c r="J11" s="35" t="s">
        <v>17</v>
      </c>
      <c r="K11" s="36" t="s">
        <v>19</v>
      </c>
      <c r="L11" s="37" t="s">
        <v>18</v>
      </c>
      <c r="M11" s="38" t="s">
        <v>19</v>
      </c>
      <c r="N11" s="35" t="s">
        <v>17</v>
      </c>
      <c r="O11" s="36" t="s">
        <v>19</v>
      </c>
      <c r="P11" s="37" t="s">
        <v>18</v>
      </c>
      <c r="Q11" s="38" t="s">
        <v>19</v>
      </c>
      <c r="R11" s="35" t="s">
        <v>17</v>
      </c>
      <c r="S11" s="36" t="s">
        <v>19</v>
      </c>
      <c r="T11" s="37" t="s">
        <v>18</v>
      </c>
      <c r="U11" s="38" t="s">
        <v>19</v>
      </c>
      <c r="V11" s="35" t="s">
        <v>17</v>
      </c>
      <c r="W11" s="36" t="s">
        <v>19</v>
      </c>
      <c r="X11" s="37" t="s">
        <v>18</v>
      </c>
      <c r="Y11" s="238" t="s">
        <v>19</v>
      </c>
      <c r="Z11" s="201" t="s">
        <v>17</v>
      </c>
      <c r="AA11" s="128" t="s">
        <v>19</v>
      </c>
      <c r="AB11" s="129" t="s">
        <v>18</v>
      </c>
      <c r="AC11" s="132" t="s">
        <v>19</v>
      </c>
      <c r="AD11" s="251" t="s">
        <v>4</v>
      </c>
      <c r="AE11" s="303" t="s">
        <v>22</v>
      </c>
    </row>
    <row r="12" spans="1:31" ht="12.75">
      <c r="A12" s="392">
        <v>1</v>
      </c>
      <c r="B12" s="393" t="s">
        <v>216</v>
      </c>
      <c r="C12" s="393" t="s">
        <v>217</v>
      </c>
      <c r="D12" s="400">
        <v>2000</v>
      </c>
      <c r="E12" s="394" t="s">
        <v>58</v>
      </c>
      <c r="F12" s="224">
        <v>1</v>
      </c>
      <c r="G12" s="40">
        <v>2</v>
      </c>
      <c r="H12" s="41">
        <v>1</v>
      </c>
      <c r="I12" s="42">
        <v>1</v>
      </c>
      <c r="J12" s="39">
        <v>1</v>
      </c>
      <c r="K12" s="40">
        <v>2</v>
      </c>
      <c r="L12" s="41">
        <v>1</v>
      </c>
      <c r="M12" s="42">
        <v>1</v>
      </c>
      <c r="N12" s="39">
        <v>1</v>
      </c>
      <c r="O12" s="40">
        <v>1</v>
      </c>
      <c r="P12" s="41">
        <v>1</v>
      </c>
      <c r="Q12" s="42">
        <v>1</v>
      </c>
      <c r="R12" s="39">
        <v>1</v>
      </c>
      <c r="S12" s="40">
        <v>1</v>
      </c>
      <c r="T12" s="41">
        <v>1</v>
      </c>
      <c r="U12" s="42">
        <v>1</v>
      </c>
      <c r="V12" s="39">
        <v>1</v>
      </c>
      <c r="W12" s="40">
        <v>1</v>
      </c>
      <c r="X12" s="41">
        <v>1</v>
      </c>
      <c r="Y12" s="249">
        <v>1</v>
      </c>
      <c r="Z12" s="243">
        <f aca="true" t="shared" si="0" ref="Z12:AC33">F12+J12+N12+R12+V12</f>
        <v>5</v>
      </c>
      <c r="AA12" s="15">
        <f t="shared" si="0"/>
        <v>7</v>
      </c>
      <c r="AB12" s="16">
        <f t="shared" si="0"/>
        <v>5</v>
      </c>
      <c r="AC12" s="244">
        <f t="shared" si="0"/>
        <v>5</v>
      </c>
      <c r="AD12" s="297" t="s">
        <v>106</v>
      </c>
      <c r="AE12" s="449">
        <v>100</v>
      </c>
    </row>
    <row r="13" spans="1:31" ht="12.75">
      <c r="A13" s="395">
        <v>2</v>
      </c>
      <c r="B13" s="325" t="s">
        <v>59</v>
      </c>
      <c r="C13" s="325" t="s">
        <v>215</v>
      </c>
      <c r="D13" s="365">
        <v>1999</v>
      </c>
      <c r="E13" s="396" t="s">
        <v>72</v>
      </c>
      <c r="F13" s="225">
        <v>1</v>
      </c>
      <c r="G13" s="45">
        <v>2</v>
      </c>
      <c r="H13" s="46">
        <v>1</v>
      </c>
      <c r="I13" s="47">
        <v>1</v>
      </c>
      <c r="J13" s="44">
        <v>1</v>
      </c>
      <c r="K13" s="45">
        <v>1</v>
      </c>
      <c r="L13" s="46">
        <v>1</v>
      </c>
      <c r="M13" s="47">
        <v>1</v>
      </c>
      <c r="N13" s="44">
        <v>1</v>
      </c>
      <c r="O13" s="45">
        <v>2</v>
      </c>
      <c r="P13" s="46">
        <v>1</v>
      </c>
      <c r="Q13" s="47">
        <v>2</v>
      </c>
      <c r="R13" s="44">
        <v>1</v>
      </c>
      <c r="S13" s="45">
        <v>1</v>
      </c>
      <c r="T13" s="46">
        <v>1</v>
      </c>
      <c r="U13" s="47">
        <v>1</v>
      </c>
      <c r="V13" s="44">
        <v>1</v>
      </c>
      <c r="W13" s="45">
        <v>1</v>
      </c>
      <c r="X13" s="46">
        <v>1</v>
      </c>
      <c r="Y13" s="239">
        <v>1</v>
      </c>
      <c r="Z13" s="243">
        <f t="shared" si="0"/>
        <v>5</v>
      </c>
      <c r="AA13" s="15">
        <f t="shared" si="0"/>
        <v>7</v>
      </c>
      <c r="AB13" s="16">
        <f t="shared" si="0"/>
        <v>5</v>
      </c>
      <c r="AC13" s="244">
        <f t="shared" si="0"/>
        <v>6</v>
      </c>
      <c r="AD13" s="297" t="s">
        <v>107</v>
      </c>
      <c r="AE13" s="409">
        <v>89</v>
      </c>
    </row>
    <row r="14" spans="1:31" ht="12.75">
      <c r="A14" s="395">
        <v>3</v>
      </c>
      <c r="B14" s="325" t="s">
        <v>218</v>
      </c>
      <c r="C14" s="325" t="s">
        <v>219</v>
      </c>
      <c r="D14" s="365">
        <v>1998</v>
      </c>
      <c r="E14" s="396" t="s">
        <v>72</v>
      </c>
      <c r="F14" s="226">
        <v>1</v>
      </c>
      <c r="G14" s="45">
        <v>5</v>
      </c>
      <c r="H14" s="50">
        <v>1</v>
      </c>
      <c r="I14" s="51">
        <v>1</v>
      </c>
      <c r="J14" s="49">
        <v>1</v>
      </c>
      <c r="K14" s="45">
        <v>1</v>
      </c>
      <c r="L14" s="50">
        <v>1</v>
      </c>
      <c r="M14" s="51">
        <v>1</v>
      </c>
      <c r="N14" s="49">
        <v>1</v>
      </c>
      <c r="O14" s="45">
        <v>1</v>
      </c>
      <c r="P14" s="50">
        <v>1</v>
      </c>
      <c r="Q14" s="51">
        <v>1</v>
      </c>
      <c r="R14" s="49">
        <v>1</v>
      </c>
      <c r="S14" s="45">
        <v>1</v>
      </c>
      <c r="T14" s="50">
        <v>1</v>
      </c>
      <c r="U14" s="51">
        <v>1</v>
      </c>
      <c r="V14" s="49">
        <v>1</v>
      </c>
      <c r="W14" s="45">
        <v>1</v>
      </c>
      <c r="X14" s="50">
        <v>1</v>
      </c>
      <c r="Y14" s="250">
        <v>1</v>
      </c>
      <c r="Z14" s="243">
        <f t="shared" si="0"/>
        <v>5</v>
      </c>
      <c r="AA14" s="15">
        <f t="shared" si="0"/>
        <v>9</v>
      </c>
      <c r="AB14" s="16">
        <f t="shared" si="0"/>
        <v>5</v>
      </c>
      <c r="AC14" s="244">
        <f t="shared" si="0"/>
        <v>5</v>
      </c>
      <c r="AD14" s="298" t="s">
        <v>103</v>
      </c>
      <c r="AE14" s="409">
        <v>79</v>
      </c>
    </row>
    <row r="15" spans="1:31" ht="12.75">
      <c r="A15" s="395">
        <v>4</v>
      </c>
      <c r="B15" s="325" t="s">
        <v>213</v>
      </c>
      <c r="C15" s="325" t="s">
        <v>214</v>
      </c>
      <c r="D15" s="365">
        <v>1998</v>
      </c>
      <c r="E15" s="396" t="s">
        <v>72</v>
      </c>
      <c r="F15" s="226">
        <v>0</v>
      </c>
      <c r="G15" s="45">
        <v>0</v>
      </c>
      <c r="H15" s="50">
        <v>1</v>
      </c>
      <c r="I15" s="51">
        <v>3</v>
      </c>
      <c r="J15" s="49">
        <v>1</v>
      </c>
      <c r="K15" s="45">
        <v>1</v>
      </c>
      <c r="L15" s="50">
        <v>1</v>
      </c>
      <c r="M15" s="51">
        <v>1</v>
      </c>
      <c r="N15" s="49">
        <v>1</v>
      </c>
      <c r="O15" s="45">
        <v>1</v>
      </c>
      <c r="P15" s="50">
        <v>1</v>
      </c>
      <c r="Q15" s="51">
        <v>1</v>
      </c>
      <c r="R15" s="49">
        <v>1</v>
      </c>
      <c r="S15" s="45">
        <v>1</v>
      </c>
      <c r="T15" s="50">
        <v>1</v>
      </c>
      <c r="U15" s="51">
        <v>1</v>
      </c>
      <c r="V15" s="49">
        <v>1</v>
      </c>
      <c r="W15" s="45">
        <v>1</v>
      </c>
      <c r="X15" s="50">
        <v>1</v>
      </c>
      <c r="Y15" s="250">
        <v>1</v>
      </c>
      <c r="Z15" s="243">
        <f t="shared" si="0"/>
        <v>4</v>
      </c>
      <c r="AA15" s="15">
        <f t="shared" si="0"/>
        <v>4</v>
      </c>
      <c r="AB15" s="16">
        <f t="shared" si="0"/>
        <v>5</v>
      </c>
      <c r="AC15" s="244">
        <f t="shared" si="0"/>
        <v>7</v>
      </c>
      <c r="AD15" s="299" t="s">
        <v>100</v>
      </c>
      <c r="AE15" s="409">
        <v>71</v>
      </c>
    </row>
    <row r="16" spans="1:31" ht="12.75">
      <c r="A16" s="395">
        <v>5</v>
      </c>
      <c r="B16" s="325" t="s">
        <v>222</v>
      </c>
      <c r="C16" s="325" t="s">
        <v>223</v>
      </c>
      <c r="D16" s="365">
        <v>1998</v>
      </c>
      <c r="E16" s="396" t="s">
        <v>72</v>
      </c>
      <c r="F16" s="225">
        <v>0</v>
      </c>
      <c r="G16" s="53">
        <v>0</v>
      </c>
      <c r="H16" s="46">
        <v>1</v>
      </c>
      <c r="I16" s="47">
        <v>4</v>
      </c>
      <c r="J16" s="44">
        <v>1</v>
      </c>
      <c r="K16" s="53">
        <v>1</v>
      </c>
      <c r="L16" s="46">
        <v>1</v>
      </c>
      <c r="M16" s="47">
        <v>1</v>
      </c>
      <c r="N16" s="44">
        <v>1</v>
      </c>
      <c r="O16" s="53">
        <v>2</v>
      </c>
      <c r="P16" s="46">
        <v>1</v>
      </c>
      <c r="Q16" s="47">
        <v>2</v>
      </c>
      <c r="R16" s="44">
        <v>1</v>
      </c>
      <c r="S16" s="53">
        <v>2</v>
      </c>
      <c r="T16" s="46">
        <v>1</v>
      </c>
      <c r="U16" s="47">
        <v>1</v>
      </c>
      <c r="V16" s="44">
        <v>1</v>
      </c>
      <c r="W16" s="53">
        <v>1</v>
      </c>
      <c r="X16" s="46">
        <v>1</v>
      </c>
      <c r="Y16" s="239">
        <v>1</v>
      </c>
      <c r="Z16" s="243">
        <f t="shared" si="0"/>
        <v>4</v>
      </c>
      <c r="AA16" s="15">
        <f t="shared" si="0"/>
        <v>6</v>
      </c>
      <c r="AB16" s="16">
        <f t="shared" si="0"/>
        <v>5</v>
      </c>
      <c r="AC16" s="244">
        <f t="shared" si="0"/>
        <v>9</v>
      </c>
      <c r="AD16" s="299" t="s">
        <v>101</v>
      </c>
      <c r="AE16" s="409">
        <v>63</v>
      </c>
    </row>
    <row r="17" spans="1:31" ht="12.75">
      <c r="A17" s="395">
        <v>6</v>
      </c>
      <c r="B17" s="325" t="s">
        <v>245</v>
      </c>
      <c r="C17" s="325" t="s">
        <v>246</v>
      </c>
      <c r="D17" s="365">
        <v>2000</v>
      </c>
      <c r="E17" s="406" t="s">
        <v>191</v>
      </c>
      <c r="F17" s="226">
        <v>0</v>
      </c>
      <c r="G17" s="45">
        <v>0</v>
      </c>
      <c r="H17" s="50">
        <v>1</v>
      </c>
      <c r="I17" s="51">
        <v>2</v>
      </c>
      <c r="J17" s="49">
        <v>1</v>
      </c>
      <c r="K17" s="45">
        <v>2</v>
      </c>
      <c r="L17" s="50">
        <v>1</v>
      </c>
      <c r="M17" s="51">
        <v>1</v>
      </c>
      <c r="N17" s="49">
        <v>1</v>
      </c>
      <c r="O17" s="45">
        <v>1</v>
      </c>
      <c r="P17" s="50">
        <v>1</v>
      </c>
      <c r="Q17" s="51">
        <v>1</v>
      </c>
      <c r="R17" s="49">
        <v>1</v>
      </c>
      <c r="S17" s="45">
        <v>2</v>
      </c>
      <c r="T17" s="50">
        <v>1</v>
      </c>
      <c r="U17" s="51">
        <v>2</v>
      </c>
      <c r="V17" s="49">
        <v>1</v>
      </c>
      <c r="W17" s="45">
        <v>3</v>
      </c>
      <c r="X17" s="50">
        <v>1</v>
      </c>
      <c r="Y17" s="250">
        <v>3</v>
      </c>
      <c r="Z17" s="243">
        <f t="shared" si="0"/>
        <v>4</v>
      </c>
      <c r="AA17" s="15">
        <f t="shared" si="0"/>
        <v>8</v>
      </c>
      <c r="AB17" s="16">
        <f t="shared" si="0"/>
        <v>5</v>
      </c>
      <c r="AC17" s="244">
        <f t="shared" si="0"/>
        <v>9</v>
      </c>
      <c r="AD17" s="300" t="s">
        <v>109</v>
      </c>
      <c r="AE17" s="411"/>
    </row>
    <row r="18" spans="1:31" ht="12.75">
      <c r="A18" s="395">
        <v>7</v>
      </c>
      <c r="B18" s="325" t="s">
        <v>247</v>
      </c>
      <c r="C18" s="325" t="s">
        <v>248</v>
      </c>
      <c r="D18" s="365">
        <v>1999</v>
      </c>
      <c r="E18" s="406" t="s">
        <v>191</v>
      </c>
      <c r="F18" s="227">
        <v>0</v>
      </c>
      <c r="G18" s="55">
        <v>0</v>
      </c>
      <c r="H18" s="56">
        <v>1</v>
      </c>
      <c r="I18" s="51">
        <v>1</v>
      </c>
      <c r="J18" s="49">
        <v>0</v>
      </c>
      <c r="K18" s="45">
        <v>0</v>
      </c>
      <c r="L18" s="50">
        <v>1</v>
      </c>
      <c r="M18" s="51">
        <v>1</v>
      </c>
      <c r="N18" s="49">
        <v>0</v>
      </c>
      <c r="O18" s="45">
        <v>0</v>
      </c>
      <c r="P18" s="50">
        <v>1</v>
      </c>
      <c r="Q18" s="51">
        <v>1</v>
      </c>
      <c r="R18" s="49">
        <v>1</v>
      </c>
      <c r="S18" s="45">
        <v>1</v>
      </c>
      <c r="T18" s="50">
        <v>1</v>
      </c>
      <c r="U18" s="51">
        <v>1</v>
      </c>
      <c r="V18" s="49">
        <v>1</v>
      </c>
      <c r="W18" s="45">
        <v>1</v>
      </c>
      <c r="X18" s="50">
        <v>1</v>
      </c>
      <c r="Y18" s="250">
        <v>1</v>
      </c>
      <c r="Z18" s="243">
        <f t="shared" si="0"/>
        <v>2</v>
      </c>
      <c r="AA18" s="15">
        <f t="shared" si="0"/>
        <v>2</v>
      </c>
      <c r="AB18" s="16">
        <f t="shared" si="0"/>
        <v>5</v>
      </c>
      <c r="AC18" s="244">
        <f t="shared" si="0"/>
        <v>5</v>
      </c>
      <c r="AD18" s="301" t="s">
        <v>108</v>
      </c>
      <c r="AE18" s="411"/>
    </row>
    <row r="19" spans="1:31" ht="12.75">
      <c r="A19" s="395">
        <v>8</v>
      </c>
      <c r="B19" s="325" t="s">
        <v>249</v>
      </c>
      <c r="C19" s="325" t="s">
        <v>250</v>
      </c>
      <c r="D19" s="365">
        <v>2001</v>
      </c>
      <c r="E19" s="406" t="s">
        <v>191</v>
      </c>
      <c r="F19" s="227">
        <v>0</v>
      </c>
      <c r="G19" s="55">
        <v>0</v>
      </c>
      <c r="H19" s="56">
        <v>1</v>
      </c>
      <c r="I19" s="51">
        <v>1</v>
      </c>
      <c r="J19" s="49">
        <v>0</v>
      </c>
      <c r="K19" s="45">
        <v>0</v>
      </c>
      <c r="L19" s="50">
        <v>1</v>
      </c>
      <c r="M19" s="51">
        <v>4</v>
      </c>
      <c r="N19" s="49">
        <v>0</v>
      </c>
      <c r="O19" s="45">
        <v>0</v>
      </c>
      <c r="P19" s="50">
        <v>0</v>
      </c>
      <c r="Q19" s="51">
        <v>0</v>
      </c>
      <c r="R19" s="49">
        <v>1</v>
      </c>
      <c r="S19" s="45">
        <v>1</v>
      </c>
      <c r="T19" s="50">
        <v>1</v>
      </c>
      <c r="U19" s="51">
        <v>1</v>
      </c>
      <c r="V19" s="49">
        <v>1</v>
      </c>
      <c r="W19" s="45">
        <v>1</v>
      </c>
      <c r="X19" s="50">
        <v>1</v>
      </c>
      <c r="Y19" s="250">
        <v>1</v>
      </c>
      <c r="Z19" s="243">
        <f t="shared" si="0"/>
        <v>2</v>
      </c>
      <c r="AA19" s="15">
        <f t="shared" si="0"/>
        <v>2</v>
      </c>
      <c r="AB19" s="16">
        <f t="shared" si="0"/>
        <v>4</v>
      </c>
      <c r="AC19" s="244">
        <f t="shared" si="0"/>
        <v>7</v>
      </c>
      <c r="AD19" s="299" t="s">
        <v>104</v>
      </c>
      <c r="AE19" s="411"/>
    </row>
    <row r="20" spans="1:31" ht="12.75">
      <c r="A20" s="395">
        <v>9</v>
      </c>
      <c r="B20" s="343" t="s">
        <v>70</v>
      </c>
      <c r="C20" s="343" t="s">
        <v>251</v>
      </c>
      <c r="D20" s="367">
        <v>1999</v>
      </c>
      <c r="E20" s="447" t="s">
        <v>191</v>
      </c>
      <c r="F20" s="225">
        <v>0</v>
      </c>
      <c r="G20" s="45">
        <v>0</v>
      </c>
      <c r="H20" s="46">
        <v>1</v>
      </c>
      <c r="I20" s="47">
        <v>1</v>
      </c>
      <c r="J20" s="44">
        <v>1</v>
      </c>
      <c r="K20" s="45">
        <v>3</v>
      </c>
      <c r="L20" s="46">
        <v>1</v>
      </c>
      <c r="M20" s="47">
        <v>3</v>
      </c>
      <c r="N20" s="44">
        <v>1</v>
      </c>
      <c r="O20" s="45">
        <v>1</v>
      </c>
      <c r="P20" s="46">
        <v>1</v>
      </c>
      <c r="Q20" s="47">
        <v>1</v>
      </c>
      <c r="R20" s="44">
        <v>0</v>
      </c>
      <c r="S20" s="45">
        <v>0</v>
      </c>
      <c r="T20" s="46">
        <v>1</v>
      </c>
      <c r="U20" s="47">
        <v>1</v>
      </c>
      <c r="V20" s="44">
        <v>0</v>
      </c>
      <c r="W20" s="45">
        <v>0</v>
      </c>
      <c r="X20" s="46">
        <v>1</v>
      </c>
      <c r="Y20" s="239">
        <v>1</v>
      </c>
      <c r="Z20" s="243">
        <f t="shared" si="0"/>
        <v>2</v>
      </c>
      <c r="AA20" s="15">
        <f t="shared" si="0"/>
        <v>4</v>
      </c>
      <c r="AB20" s="16">
        <f t="shared" si="0"/>
        <v>5</v>
      </c>
      <c r="AC20" s="244">
        <f t="shared" si="0"/>
        <v>7</v>
      </c>
      <c r="AD20" s="407" t="s">
        <v>99</v>
      </c>
      <c r="AE20" s="411"/>
    </row>
    <row r="21" spans="1:31" ht="12.75">
      <c r="A21" s="395">
        <v>10</v>
      </c>
      <c r="B21" s="325" t="s">
        <v>220</v>
      </c>
      <c r="C21" s="325" t="s">
        <v>221</v>
      </c>
      <c r="D21" s="365">
        <v>1998</v>
      </c>
      <c r="E21" s="396" t="s">
        <v>61</v>
      </c>
      <c r="F21" s="226">
        <v>0</v>
      </c>
      <c r="G21" s="45">
        <v>0</v>
      </c>
      <c r="H21" s="50">
        <v>0</v>
      </c>
      <c r="I21" s="51">
        <v>0</v>
      </c>
      <c r="J21" s="49">
        <v>0</v>
      </c>
      <c r="K21" s="45">
        <v>0</v>
      </c>
      <c r="L21" s="50">
        <v>1</v>
      </c>
      <c r="M21" s="51">
        <v>2</v>
      </c>
      <c r="N21" s="49">
        <v>0</v>
      </c>
      <c r="O21" s="45">
        <v>0</v>
      </c>
      <c r="P21" s="50">
        <v>0</v>
      </c>
      <c r="Q21" s="51">
        <v>0</v>
      </c>
      <c r="R21" s="49">
        <v>0</v>
      </c>
      <c r="S21" s="45">
        <v>0</v>
      </c>
      <c r="T21" s="50">
        <v>1</v>
      </c>
      <c r="U21" s="51">
        <v>1</v>
      </c>
      <c r="V21" s="49">
        <v>1</v>
      </c>
      <c r="W21" s="45">
        <v>1</v>
      </c>
      <c r="X21" s="50">
        <v>1</v>
      </c>
      <c r="Y21" s="250">
        <v>1</v>
      </c>
      <c r="Z21" s="243">
        <f t="shared" si="0"/>
        <v>1</v>
      </c>
      <c r="AA21" s="15">
        <f t="shared" si="0"/>
        <v>1</v>
      </c>
      <c r="AB21" s="16">
        <f t="shared" si="0"/>
        <v>3</v>
      </c>
      <c r="AC21" s="244">
        <f t="shared" si="0"/>
        <v>4</v>
      </c>
      <c r="AD21" s="300" t="s">
        <v>102</v>
      </c>
      <c r="AE21" s="409">
        <v>56</v>
      </c>
    </row>
    <row r="22" spans="1:31" ht="12.75">
      <c r="A22" s="395">
        <v>11</v>
      </c>
      <c r="B22" s="343" t="s">
        <v>189</v>
      </c>
      <c r="C22" s="343" t="s">
        <v>252</v>
      </c>
      <c r="D22" s="367">
        <v>2002</v>
      </c>
      <c r="E22" s="447" t="s">
        <v>191</v>
      </c>
      <c r="F22" s="226">
        <v>0</v>
      </c>
      <c r="G22" s="45">
        <v>0</v>
      </c>
      <c r="H22" s="50">
        <v>0</v>
      </c>
      <c r="I22" s="51">
        <v>0</v>
      </c>
      <c r="J22" s="49">
        <v>0</v>
      </c>
      <c r="K22" s="45">
        <v>0</v>
      </c>
      <c r="L22" s="50">
        <v>0</v>
      </c>
      <c r="M22" s="51">
        <v>0</v>
      </c>
      <c r="N22" s="49">
        <v>0</v>
      </c>
      <c r="O22" s="45">
        <v>0</v>
      </c>
      <c r="P22" s="50">
        <v>0</v>
      </c>
      <c r="Q22" s="51">
        <v>0</v>
      </c>
      <c r="R22" s="49">
        <v>0</v>
      </c>
      <c r="S22" s="45">
        <v>0</v>
      </c>
      <c r="T22" s="50">
        <v>1</v>
      </c>
      <c r="U22" s="51">
        <v>2</v>
      </c>
      <c r="V22" s="49">
        <v>1</v>
      </c>
      <c r="W22" s="45">
        <v>1</v>
      </c>
      <c r="X22" s="50">
        <v>1</v>
      </c>
      <c r="Y22" s="250">
        <v>1</v>
      </c>
      <c r="Z22" s="243">
        <f t="shared" si="0"/>
        <v>1</v>
      </c>
      <c r="AA22" s="15">
        <f t="shared" si="0"/>
        <v>1</v>
      </c>
      <c r="AB22" s="16">
        <f t="shared" si="0"/>
        <v>2</v>
      </c>
      <c r="AC22" s="244">
        <f t="shared" si="0"/>
        <v>3</v>
      </c>
      <c r="AD22" s="407" t="s">
        <v>105</v>
      </c>
      <c r="AE22" s="411"/>
    </row>
    <row r="23" spans="1:31" ht="12.75">
      <c r="A23" s="395">
        <v>12</v>
      </c>
      <c r="B23" s="343" t="s">
        <v>253</v>
      </c>
      <c r="C23" s="343" t="s">
        <v>254</v>
      </c>
      <c r="D23" s="367">
        <v>2001</v>
      </c>
      <c r="E23" s="396" t="s">
        <v>72</v>
      </c>
      <c r="F23" s="225">
        <v>0</v>
      </c>
      <c r="G23" s="53">
        <v>0</v>
      </c>
      <c r="H23" s="46">
        <v>0</v>
      </c>
      <c r="I23" s="47">
        <v>0</v>
      </c>
      <c r="J23" s="44">
        <v>0</v>
      </c>
      <c r="K23" s="53">
        <v>0</v>
      </c>
      <c r="L23" s="46">
        <v>0</v>
      </c>
      <c r="M23" s="47">
        <v>0</v>
      </c>
      <c r="N23" s="44">
        <v>0</v>
      </c>
      <c r="O23" s="53">
        <v>0</v>
      </c>
      <c r="P23" s="46">
        <v>0</v>
      </c>
      <c r="Q23" s="47">
        <v>0</v>
      </c>
      <c r="R23" s="44">
        <v>0</v>
      </c>
      <c r="S23" s="53">
        <v>0</v>
      </c>
      <c r="T23" s="46">
        <v>1</v>
      </c>
      <c r="U23" s="47">
        <v>3</v>
      </c>
      <c r="V23" s="44">
        <v>1</v>
      </c>
      <c r="W23" s="53">
        <v>1</v>
      </c>
      <c r="X23" s="46">
        <v>1</v>
      </c>
      <c r="Y23" s="239">
        <v>1</v>
      </c>
      <c r="Z23" s="243">
        <f t="shared" si="0"/>
        <v>1</v>
      </c>
      <c r="AA23" s="15">
        <f t="shared" si="0"/>
        <v>1</v>
      </c>
      <c r="AB23" s="16">
        <f t="shared" si="0"/>
        <v>2</v>
      </c>
      <c r="AC23" s="244">
        <f t="shared" si="0"/>
        <v>4</v>
      </c>
      <c r="AD23" s="407" t="s">
        <v>110</v>
      </c>
      <c r="AE23" s="409">
        <v>50</v>
      </c>
    </row>
    <row r="24" spans="1:31" ht="12.75">
      <c r="A24" s="395">
        <v>13</v>
      </c>
      <c r="B24" s="325" t="s">
        <v>255</v>
      </c>
      <c r="C24" s="325" t="s">
        <v>256</v>
      </c>
      <c r="D24" s="365">
        <v>2001</v>
      </c>
      <c r="E24" s="406" t="s">
        <v>191</v>
      </c>
      <c r="F24" s="226">
        <v>0</v>
      </c>
      <c r="G24" s="45">
        <v>0</v>
      </c>
      <c r="H24" s="50">
        <v>0</v>
      </c>
      <c r="I24" s="51">
        <v>0</v>
      </c>
      <c r="J24" s="49">
        <v>0</v>
      </c>
      <c r="K24" s="45">
        <v>0</v>
      </c>
      <c r="L24" s="50">
        <v>1</v>
      </c>
      <c r="M24" s="51">
        <v>1</v>
      </c>
      <c r="N24" s="49">
        <v>0</v>
      </c>
      <c r="O24" s="45">
        <v>0</v>
      </c>
      <c r="P24" s="50">
        <v>0</v>
      </c>
      <c r="Q24" s="51">
        <v>0</v>
      </c>
      <c r="R24" s="49">
        <v>0</v>
      </c>
      <c r="S24" s="45">
        <v>0</v>
      </c>
      <c r="T24" s="50">
        <v>1</v>
      </c>
      <c r="U24" s="51">
        <v>2</v>
      </c>
      <c r="V24" s="49">
        <v>1</v>
      </c>
      <c r="W24" s="45">
        <v>2</v>
      </c>
      <c r="X24" s="50">
        <v>1</v>
      </c>
      <c r="Y24" s="250">
        <v>1</v>
      </c>
      <c r="Z24" s="243">
        <f t="shared" si="0"/>
        <v>1</v>
      </c>
      <c r="AA24" s="15">
        <f t="shared" si="0"/>
        <v>2</v>
      </c>
      <c r="AB24" s="16">
        <f t="shared" si="0"/>
        <v>3</v>
      </c>
      <c r="AC24" s="244">
        <f t="shared" si="0"/>
        <v>4</v>
      </c>
      <c r="AD24" s="300" t="s">
        <v>111</v>
      </c>
      <c r="AE24" s="411"/>
    </row>
    <row r="25" spans="1:31" ht="12.75">
      <c r="A25" s="395">
        <v>14</v>
      </c>
      <c r="B25" s="325" t="s">
        <v>226</v>
      </c>
      <c r="C25" s="325" t="s">
        <v>227</v>
      </c>
      <c r="D25" s="365">
        <v>1999</v>
      </c>
      <c r="E25" s="397" t="s">
        <v>61</v>
      </c>
      <c r="F25" s="227">
        <v>0</v>
      </c>
      <c r="G25" s="55">
        <v>0</v>
      </c>
      <c r="H25" s="56">
        <v>0</v>
      </c>
      <c r="I25" s="51">
        <v>0</v>
      </c>
      <c r="J25" s="49">
        <v>0</v>
      </c>
      <c r="K25" s="45">
        <v>0</v>
      </c>
      <c r="L25" s="50">
        <v>0</v>
      </c>
      <c r="M25" s="51">
        <v>0</v>
      </c>
      <c r="N25" s="49">
        <v>0</v>
      </c>
      <c r="O25" s="45">
        <v>0</v>
      </c>
      <c r="P25" s="50">
        <v>0</v>
      </c>
      <c r="Q25" s="51">
        <v>0</v>
      </c>
      <c r="R25" s="49">
        <v>0</v>
      </c>
      <c r="S25" s="45">
        <v>0</v>
      </c>
      <c r="T25" s="50">
        <v>1</v>
      </c>
      <c r="U25" s="51">
        <v>1</v>
      </c>
      <c r="V25" s="49">
        <v>0</v>
      </c>
      <c r="W25" s="45">
        <v>0</v>
      </c>
      <c r="X25" s="50">
        <v>1</v>
      </c>
      <c r="Y25" s="250">
        <v>2</v>
      </c>
      <c r="Z25" s="243">
        <f t="shared" si="0"/>
        <v>0</v>
      </c>
      <c r="AA25" s="15">
        <f t="shared" si="0"/>
        <v>0</v>
      </c>
      <c r="AB25" s="16">
        <f t="shared" si="0"/>
        <v>2</v>
      </c>
      <c r="AC25" s="244">
        <f t="shared" si="0"/>
        <v>3</v>
      </c>
      <c r="AD25" s="300" t="s">
        <v>112</v>
      </c>
      <c r="AE25" s="409">
        <v>44</v>
      </c>
    </row>
    <row r="26" spans="1:31" ht="12.75">
      <c r="A26" s="395">
        <v>15</v>
      </c>
      <c r="B26" s="325" t="s">
        <v>224</v>
      </c>
      <c r="C26" s="325" t="s">
        <v>225</v>
      </c>
      <c r="D26" s="365">
        <v>1998</v>
      </c>
      <c r="E26" s="396" t="s">
        <v>72</v>
      </c>
      <c r="F26" s="227">
        <v>0</v>
      </c>
      <c r="G26" s="55">
        <v>0</v>
      </c>
      <c r="H26" s="56">
        <v>0</v>
      </c>
      <c r="I26" s="51">
        <v>0</v>
      </c>
      <c r="J26" s="49">
        <v>0</v>
      </c>
      <c r="K26" s="45">
        <v>0</v>
      </c>
      <c r="L26" s="50">
        <v>0</v>
      </c>
      <c r="M26" s="51">
        <v>0</v>
      </c>
      <c r="N26" s="49">
        <v>0</v>
      </c>
      <c r="O26" s="45">
        <v>0</v>
      </c>
      <c r="P26" s="50">
        <v>0</v>
      </c>
      <c r="Q26" s="51">
        <v>0</v>
      </c>
      <c r="R26" s="49">
        <v>0</v>
      </c>
      <c r="S26" s="45">
        <v>0</v>
      </c>
      <c r="T26" s="50">
        <v>1</v>
      </c>
      <c r="U26" s="51">
        <v>1</v>
      </c>
      <c r="V26" s="49">
        <v>0</v>
      </c>
      <c r="W26" s="45">
        <v>0</v>
      </c>
      <c r="X26" s="50">
        <v>1</v>
      </c>
      <c r="Y26" s="250">
        <v>2</v>
      </c>
      <c r="Z26" s="243">
        <f t="shared" si="0"/>
        <v>0</v>
      </c>
      <c r="AA26" s="15">
        <f t="shared" si="0"/>
        <v>0</v>
      </c>
      <c r="AB26" s="16">
        <f t="shared" si="0"/>
        <v>2</v>
      </c>
      <c r="AC26" s="244">
        <f t="shared" si="0"/>
        <v>3</v>
      </c>
      <c r="AD26" s="407" t="s">
        <v>112</v>
      </c>
      <c r="AE26" s="409">
        <v>39</v>
      </c>
    </row>
    <row r="27" spans="1:31" ht="12.75">
      <c r="A27" s="395">
        <v>16</v>
      </c>
      <c r="B27" s="343" t="s">
        <v>257</v>
      </c>
      <c r="C27" s="343" t="s">
        <v>199</v>
      </c>
      <c r="D27" s="367">
        <v>1999</v>
      </c>
      <c r="E27" s="396" t="s">
        <v>61</v>
      </c>
      <c r="F27" s="225">
        <v>0</v>
      </c>
      <c r="G27" s="45">
        <v>0</v>
      </c>
      <c r="H27" s="46">
        <v>0</v>
      </c>
      <c r="I27" s="47">
        <v>0</v>
      </c>
      <c r="J27" s="44">
        <v>0</v>
      </c>
      <c r="K27" s="45">
        <v>0</v>
      </c>
      <c r="L27" s="46">
        <v>0</v>
      </c>
      <c r="M27" s="47">
        <v>0</v>
      </c>
      <c r="N27" s="44">
        <v>0</v>
      </c>
      <c r="O27" s="45">
        <v>0</v>
      </c>
      <c r="P27" s="46">
        <v>0</v>
      </c>
      <c r="Q27" s="47">
        <v>0</v>
      </c>
      <c r="R27" s="44">
        <v>0</v>
      </c>
      <c r="S27" s="45">
        <v>0</v>
      </c>
      <c r="T27" s="46">
        <v>1</v>
      </c>
      <c r="U27" s="47">
        <v>1</v>
      </c>
      <c r="V27" s="44">
        <v>0</v>
      </c>
      <c r="W27" s="45">
        <v>0</v>
      </c>
      <c r="X27" s="46">
        <v>0</v>
      </c>
      <c r="Y27" s="239">
        <v>0</v>
      </c>
      <c r="Z27" s="243">
        <f t="shared" si="0"/>
        <v>0</v>
      </c>
      <c r="AA27" s="15">
        <f t="shared" si="0"/>
        <v>0</v>
      </c>
      <c r="AB27" s="16">
        <f t="shared" si="0"/>
        <v>1</v>
      </c>
      <c r="AC27" s="244">
        <f t="shared" si="0"/>
        <v>1</v>
      </c>
      <c r="AD27" s="407" t="s">
        <v>258</v>
      </c>
      <c r="AE27" s="409">
        <v>35</v>
      </c>
    </row>
    <row r="28" spans="1:31" ht="12.75">
      <c r="A28" s="395">
        <v>17</v>
      </c>
      <c r="B28" s="325" t="s">
        <v>194</v>
      </c>
      <c r="C28" s="325" t="s">
        <v>228</v>
      </c>
      <c r="D28" s="365">
        <v>1999</v>
      </c>
      <c r="E28" s="396" t="s">
        <v>61</v>
      </c>
      <c r="F28" s="226">
        <v>0</v>
      </c>
      <c r="G28" s="45">
        <v>0</v>
      </c>
      <c r="H28" s="50">
        <v>0</v>
      </c>
      <c r="I28" s="51">
        <v>0</v>
      </c>
      <c r="J28" s="49">
        <v>0</v>
      </c>
      <c r="K28" s="45">
        <v>0</v>
      </c>
      <c r="L28" s="50">
        <v>0</v>
      </c>
      <c r="M28" s="51">
        <v>0</v>
      </c>
      <c r="N28" s="49">
        <v>0</v>
      </c>
      <c r="O28" s="45">
        <v>0</v>
      </c>
      <c r="P28" s="50">
        <v>0</v>
      </c>
      <c r="Q28" s="51">
        <v>0</v>
      </c>
      <c r="R28" s="49">
        <v>0</v>
      </c>
      <c r="S28" s="45">
        <v>0</v>
      </c>
      <c r="T28" s="50">
        <v>0</v>
      </c>
      <c r="U28" s="51">
        <v>0</v>
      </c>
      <c r="V28" s="49">
        <v>0</v>
      </c>
      <c r="W28" s="45">
        <v>0</v>
      </c>
      <c r="X28" s="50">
        <v>0</v>
      </c>
      <c r="Y28" s="250">
        <v>0</v>
      </c>
      <c r="Z28" s="243">
        <f t="shared" si="0"/>
        <v>0</v>
      </c>
      <c r="AA28" s="15">
        <f t="shared" si="0"/>
        <v>0</v>
      </c>
      <c r="AB28" s="16">
        <f t="shared" si="0"/>
        <v>0</v>
      </c>
      <c r="AC28" s="244">
        <f t="shared" si="0"/>
        <v>0</v>
      </c>
      <c r="AD28" s="300" t="s">
        <v>259</v>
      </c>
      <c r="AE28" s="409">
        <v>31</v>
      </c>
    </row>
    <row r="29" spans="1:31" ht="12.75">
      <c r="A29" s="395">
        <v>18</v>
      </c>
      <c r="B29" s="325"/>
      <c r="C29" s="325"/>
      <c r="D29" s="365"/>
      <c r="E29" s="396"/>
      <c r="F29" s="226"/>
      <c r="G29" s="45"/>
      <c r="H29" s="50"/>
      <c r="I29" s="51"/>
      <c r="J29" s="49"/>
      <c r="K29" s="45"/>
      <c r="L29" s="50"/>
      <c r="M29" s="51"/>
      <c r="N29" s="49"/>
      <c r="O29" s="45"/>
      <c r="P29" s="50"/>
      <c r="Q29" s="51"/>
      <c r="R29" s="49"/>
      <c r="S29" s="45"/>
      <c r="T29" s="50"/>
      <c r="U29" s="51"/>
      <c r="V29" s="49"/>
      <c r="W29" s="45"/>
      <c r="X29" s="50"/>
      <c r="Y29" s="250"/>
      <c r="Z29" s="243">
        <f t="shared" si="0"/>
        <v>0</v>
      </c>
      <c r="AA29" s="15">
        <f t="shared" si="0"/>
        <v>0</v>
      </c>
      <c r="AB29" s="16">
        <f t="shared" si="0"/>
        <v>0</v>
      </c>
      <c r="AC29" s="244">
        <f t="shared" si="0"/>
        <v>0</v>
      </c>
      <c r="AD29" s="299"/>
      <c r="AE29" s="306"/>
    </row>
    <row r="30" spans="1:31" ht="12.75">
      <c r="A30" s="395">
        <v>19</v>
      </c>
      <c r="B30" s="325"/>
      <c r="C30" s="325"/>
      <c r="D30" s="365"/>
      <c r="E30" s="396"/>
      <c r="F30" s="225"/>
      <c r="G30" s="53"/>
      <c r="H30" s="46"/>
      <c r="I30" s="47"/>
      <c r="J30" s="44"/>
      <c r="K30" s="53"/>
      <c r="L30" s="46"/>
      <c r="M30" s="47"/>
      <c r="N30" s="44"/>
      <c r="O30" s="53"/>
      <c r="P30" s="46"/>
      <c r="Q30" s="47"/>
      <c r="R30" s="44"/>
      <c r="S30" s="53"/>
      <c r="T30" s="46"/>
      <c r="U30" s="47"/>
      <c r="V30" s="44"/>
      <c r="W30" s="53"/>
      <c r="X30" s="46"/>
      <c r="Y30" s="239"/>
      <c r="Z30" s="243">
        <f t="shared" si="0"/>
        <v>0</v>
      </c>
      <c r="AA30" s="15">
        <f t="shared" si="0"/>
        <v>0</v>
      </c>
      <c r="AB30" s="16">
        <f t="shared" si="0"/>
        <v>0</v>
      </c>
      <c r="AC30" s="244">
        <f t="shared" si="0"/>
        <v>0</v>
      </c>
      <c r="AD30" s="299"/>
      <c r="AE30" s="306"/>
    </row>
    <row r="31" spans="1:31" ht="12.75">
      <c r="A31" s="395">
        <v>20</v>
      </c>
      <c r="B31" s="325"/>
      <c r="C31" s="325"/>
      <c r="D31" s="365"/>
      <c r="E31" s="396"/>
      <c r="F31" s="226"/>
      <c r="G31" s="45"/>
      <c r="H31" s="50"/>
      <c r="I31" s="51"/>
      <c r="J31" s="49"/>
      <c r="K31" s="45"/>
      <c r="L31" s="50"/>
      <c r="M31" s="51"/>
      <c r="N31" s="49"/>
      <c r="O31" s="45"/>
      <c r="P31" s="50"/>
      <c r="Q31" s="51"/>
      <c r="R31" s="49"/>
      <c r="S31" s="45"/>
      <c r="T31" s="50"/>
      <c r="U31" s="51"/>
      <c r="V31" s="49"/>
      <c r="W31" s="45"/>
      <c r="X31" s="50"/>
      <c r="Y31" s="250"/>
      <c r="Z31" s="243">
        <f t="shared" si="0"/>
        <v>0</v>
      </c>
      <c r="AA31" s="15">
        <f t="shared" si="0"/>
        <v>0</v>
      </c>
      <c r="AB31" s="16">
        <f t="shared" si="0"/>
        <v>0</v>
      </c>
      <c r="AC31" s="244">
        <f t="shared" si="0"/>
        <v>0</v>
      </c>
      <c r="AD31" s="300"/>
      <c r="AE31" s="306"/>
    </row>
    <row r="32" spans="1:31" ht="12.75">
      <c r="A32" s="395">
        <v>21</v>
      </c>
      <c r="B32" s="343"/>
      <c r="C32" s="343"/>
      <c r="D32" s="367"/>
      <c r="E32" s="396"/>
      <c r="F32" s="227"/>
      <c r="G32" s="55"/>
      <c r="H32" s="56"/>
      <c r="I32" s="51"/>
      <c r="J32" s="49"/>
      <c r="K32" s="45"/>
      <c r="L32" s="50"/>
      <c r="M32" s="51"/>
      <c r="N32" s="49"/>
      <c r="O32" s="45"/>
      <c r="P32" s="50"/>
      <c r="Q32" s="51"/>
      <c r="R32" s="49"/>
      <c r="S32" s="45"/>
      <c r="T32" s="50"/>
      <c r="U32" s="51"/>
      <c r="V32" s="49"/>
      <c r="W32" s="45"/>
      <c r="X32" s="50"/>
      <c r="Y32" s="250"/>
      <c r="Z32" s="243">
        <f t="shared" si="0"/>
        <v>0</v>
      </c>
      <c r="AA32" s="15">
        <f t="shared" si="0"/>
        <v>0</v>
      </c>
      <c r="AB32" s="16">
        <f t="shared" si="0"/>
        <v>0</v>
      </c>
      <c r="AC32" s="244">
        <f t="shared" si="0"/>
        <v>0</v>
      </c>
      <c r="AD32" s="301"/>
      <c r="AE32" s="306"/>
    </row>
    <row r="33" spans="1:31" ht="12.75">
      <c r="A33" s="395">
        <v>22</v>
      </c>
      <c r="B33" s="325"/>
      <c r="C33" s="325"/>
      <c r="D33" s="365"/>
      <c r="E33" s="396"/>
      <c r="F33" s="227"/>
      <c r="G33" s="55"/>
      <c r="H33" s="56"/>
      <c r="I33" s="51"/>
      <c r="J33" s="49"/>
      <c r="K33" s="45"/>
      <c r="L33" s="50"/>
      <c r="M33" s="51"/>
      <c r="N33" s="49"/>
      <c r="O33" s="45"/>
      <c r="P33" s="50"/>
      <c r="Q33" s="51"/>
      <c r="R33" s="49"/>
      <c r="S33" s="45"/>
      <c r="T33" s="50"/>
      <c r="U33" s="51"/>
      <c r="V33" s="49"/>
      <c r="W33" s="45"/>
      <c r="X33" s="50"/>
      <c r="Y33" s="250"/>
      <c r="Z33" s="252">
        <f t="shared" si="0"/>
        <v>0</v>
      </c>
      <c r="AA33" s="15">
        <f t="shared" si="0"/>
        <v>0</v>
      </c>
      <c r="AB33" s="248">
        <f t="shared" si="0"/>
        <v>0</v>
      </c>
      <c r="AC33" s="253">
        <f t="shared" si="0"/>
        <v>0</v>
      </c>
      <c r="AD33" s="299"/>
      <c r="AE33" s="306"/>
    </row>
    <row r="34" spans="1:31" ht="13.5" thickBot="1">
      <c r="A34" s="398">
        <v>23</v>
      </c>
      <c r="B34" s="328"/>
      <c r="C34" s="328"/>
      <c r="D34" s="376"/>
      <c r="E34" s="399"/>
      <c r="F34" s="228"/>
      <c r="G34" s="57"/>
      <c r="H34" s="58"/>
      <c r="I34" s="59"/>
      <c r="J34" s="60"/>
      <c r="K34" s="61"/>
      <c r="L34" s="58"/>
      <c r="M34" s="59"/>
      <c r="N34" s="60"/>
      <c r="O34" s="61"/>
      <c r="P34" s="58"/>
      <c r="Q34" s="59"/>
      <c r="R34" s="60"/>
      <c r="S34" s="61"/>
      <c r="T34" s="58"/>
      <c r="U34" s="59"/>
      <c r="V34" s="60"/>
      <c r="W34" s="61"/>
      <c r="X34" s="62"/>
      <c r="Y34" s="247"/>
      <c r="Z34" s="254">
        <f>F34+J34+N34+R34+V34</f>
        <v>0</v>
      </c>
      <c r="AA34" s="255">
        <f>G34+K34+O34+S34+W34</f>
        <v>0</v>
      </c>
      <c r="AB34" s="256">
        <f>H34+L34+P34+T34+X34</f>
        <v>0</v>
      </c>
      <c r="AC34" s="257">
        <f>I34+M34+Q34+U34+Y34</f>
        <v>0</v>
      </c>
      <c r="AD34" s="302"/>
      <c r="AE34" s="307"/>
    </row>
    <row r="35" spans="1:30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3.5" thickBot="1">
      <c r="A37" s="23"/>
      <c r="B37" s="31"/>
      <c r="C37" s="31"/>
      <c r="D37" s="31"/>
      <c r="E37" s="31"/>
      <c r="F37" s="32" t="s">
        <v>46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</row>
    <row r="38" spans="1:30" ht="13.5" customHeight="1" thickBot="1">
      <c r="A38" s="23"/>
      <c r="B38" s="258" t="str">
        <f>CONCATENATE($C$4," pogrupis")</f>
        <v>E pogrupis</v>
      </c>
      <c r="C38" s="76"/>
      <c r="D38" s="76"/>
      <c r="E38" s="63"/>
      <c r="F38" s="484" t="s">
        <v>8</v>
      </c>
      <c r="G38" s="485"/>
      <c r="H38" s="485"/>
      <c r="I38" s="486"/>
      <c r="J38" s="487" t="s">
        <v>9</v>
      </c>
      <c r="K38" s="488"/>
      <c r="L38" s="488"/>
      <c r="M38" s="489"/>
      <c r="N38" s="487" t="s">
        <v>10</v>
      </c>
      <c r="O38" s="488"/>
      <c r="P38" s="488"/>
      <c r="Q38" s="489"/>
      <c r="R38" s="487" t="s">
        <v>47</v>
      </c>
      <c r="S38" s="488"/>
      <c r="T38" s="488"/>
      <c r="U38" s="489"/>
      <c r="V38" s="487" t="s">
        <v>48</v>
      </c>
      <c r="W38" s="488"/>
      <c r="X38" s="488"/>
      <c r="Y38" s="489"/>
      <c r="Z38" s="480" t="s">
        <v>13</v>
      </c>
      <c r="AA38" s="477"/>
      <c r="AB38" s="477"/>
      <c r="AC38" s="478"/>
      <c r="AD38" s="34"/>
    </row>
    <row r="39" spans="1:31" ht="12" thickBot="1">
      <c r="A39" s="234" t="s">
        <v>14</v>
      </c>
      <c r="B39" s="229" t="s">
        <v>15</v>
      </c>
      <c r="C39" s="230" t="s">
        <v>16</v>
      </c>
      <c r="D39" s="230" t="s">
        <v>50</v>
      </c>
      <c r="E39" s="231" t="s">
        <v>49</v>
      </c>
      <c r="F39" s="35" t="s">
        <v>17</v>
      </c>
      <c r="G39" s="36" t="s">
        <v>19</v>
      </c>
      <c r="H39" s="37" t="s">
        <v>18</v>
      </c>
      <c r="I39" s="38" t="s">
        <v>19</v>
      </c>
      <c r="J39" s="35" t="s">
        <v>17</v>
      </c>
      <c r="K39" s="36" t="s">
        <v>19</v>
      </c>
      <c r="L39" s="37" t="s">
        <v>18</v>
      </c>
      <c r="M39" s="38" t="s">
        <v>19</v>
      </c>
      <c r="N39" s="35" t="s">
        <v>17</v>
      </c>
      <c r="O39" s="36" t="s">
        <v>19</v>
      </c>
      <c r="P39" s="37" t="s">
        <v>18</v>
      </c>
      <c r="Q39" s="38" t="s">
        <v>19</v>
      </c>
      <c r="R39" s="35" t="s">
        <v>17</v>
      </c>
      <c r="S39" s="36" t="s">
        <v>19</v>
      </c>
      <c r="T39" s="37" t="s">
        <v>18</v>
      </c>
      <c r="U39" s="38" t="s">
        <v>19</v>
      </c>
      <c r="V39" s="35" t="s">
        <v>17</v>
      </c>
      <c r="W39" s="36" t="s">
        <v>19</v>
      </c>
      <c r="X39" s="37" t="s">
        <v>18</v>
      </c>
      <c r="Y39" s="238" t="s">
        <v>19</v>
      </c>
      <c r="Z39" s="201" t="s">
        <v>17</v>
      </c>
      <c r="AA39" s="128" t="s">
        <v>19</v>
      </c>
      <c r="AB39" s="129" t="s">
        <v>18</v>
      </c>
      <c r="AC39" s="132" t="s">
        <v>19</v>
      </c>
      <c r="AD39" s="242" t="s">
        <v>4</v>
      </c>
      <c r="AE39" s="303" t="s">
        <v>22</v>
      </c>
    </row>
    <row r="40" spans="1:31" ht="12.75">
      <c r="A40" s="392">
        <v>1</v>
      </c>
      <c r="B40" s="393" t="s">
        <v>235</v>
      </c>
      <c r="C40" s="393" t="s">
        <v>236</v>
      </c>
      <c r="D40" s="400">
        <v>2001</v>
      </c>
      <c r="E40" s="405" t="s">
        <v>191</v>
      </c>
      <c r="F40" s="225">
        <v>0</v>
      </c>
      <c r="G40" s="40">
        <v>0</v>
      </c>
      <c r="H40" s="46">
        <v>1</v>
      </c>
      <c r="I40" s="47">
        <v>1</v>
      </c>
      <c r="J40" s="44">
        <v>1</v>
      </c>
      <c r="K40" s="40">
        <v>1</v>
      </c>
      <c r="L40" s="46">
        <v>1</v>
      </c>
      <c r="M40" s="47">
        <v>1</v>
      </c>
      <c r="N40" s="44">
        <v>1</v>
      </c>
      <c r="O40" s="40">
        <v>4</v>
      </c>
      <c r="P40" s="46">
        <v>1</v>
      </c>
      <c r="Q40" s="47">
        <v>4</v>
      </c>
      <c r="R40" s="44">
        <v>1</v>
      </c>
      <c r="S40" s="40">
        <v>1</v>
      </c>
      <c r="T40" s="46">
        <v>1</v>
      </c>
      <c r="U40" s="47">
        <v>1</v>
      </c>
      <c r="V40" s="44">
        <v>1</v>
      </c>
      <c r="W40" s="40">
        <v>1</v>
      </c>
      <c r="X40" s="46">
        <v>1</v>
      </c>
      <c r="Y40" s="239">
        <v>1</v>
      </c>
      <c r="Z40" s="243">
        <f aca="true" t="shared" si="1" ref="Z40:AC56">F40+J40+N40+R40+V40</f>
        <v>4</v>
      </c>
      <c r="AA40" s="15">
        <f t="shared" si="1"/>
        <v>7</v>
      </c>
      <c r="AB40" s="16">
        <f t="shared" si="1"/>
        <v>5</v>
      </c>
      <c r="AC40" s="244">
        <f t="shared" si="1"/>
        <v>8</v>
      </c>
      <c r="AD40" s="297" t="s">
        <v>106</v>
      </c>
      <c r="AE40" s="446"/>
    </row>
    <row r="41" spans="1:31" ht="12.75">
      <c r="A41" s="395">
        <v>2</v>
      </c>
      <c r="B41" s="325" t="s">
        <v>182</v>
      </c>
      <c r="C41" s="325" t="s">
        <v>231</v>
      </c>
      <c r="D41" s="365">
        <v>2001</v>
      </c>
      <c r="E41" s="396" t="s">
        <v>61</v>
      </c>
      <c r="F41" s="225">
        <v>0</v>
      </c>
      <c r="G41" s="53">
        <v>0</v>
      </c>
      <c r="H41" s="46">
        <v>0</v>
      </c>
      <c r="I41" s="47">
        <v>0</v>
      </c>
      <c r="J41" s="44">
        <v>0</v>
      </c>
      <c r="K41" s="53">
        <v>0</v>
      </c>
      <c r="L41" s="46">
        <v>1</v>
      </c>
      <c r="M41" s="47">
        <v>3</v>
      </c>
      <c r="N41" s="44">
        <v>0</v>
      </c>
      <c r="O41" s="53">
        <v>0</v>
      </c>
      <c r="P41" s="46">
        <v>0</v>
      </c>
      <c r="Q41" s="47">
        <v>0</v>
      </c>
      <c r="R41" s="44">
        <v>0</v>
      </c>
      <c r="S41" s="53">
        <v>0</v>
      </c>
      <c r="T41" s="46">
        <v>1</v>
      </c>
      <c r="U41" s="47">
        <v>2</v>
      </c>
      <c r="V41" s="44">
        <v>1</v>
      </c>
      <c r="W41" s="53">
        <v>1</v>
      </c>
      <c r="X41" s="46">
        <v>1</v>
      </c>
      <c r="Y41" s="239">
        <v>1</v>
      </c>
      <c r="Z41" s="243">
        <f t="shared" si="1"/>
        <v>1</v>
      </c>
      <c r="AA41" s="15">
        <f t="shared" si="1"/>
        <v>1</v>
      </c>
      <c r="AB41" s="16">
        <f t="shared" si="1"/>
        <v>3</v>
      </c>
      <c r="AC41" s="244">
        <f t="shared" si="1"/>
        <v>6</v>
      </c>
      <c r="AD41" s="298" t="s">
        <v>107</v>
      </c>
      <c r="AE41" s="409">
        <v>100</v>
      </c>
    </row>
    <row r="42" spans="1:31" ht="12.75">
      <c r="A42" s="395">
        <v>3</v>
      </c>
      <c r="B42" s="325" t="s">
        <v>232</v>
      </c>
      <c r="C42" s="325" t="s">
        <v>233</v>
      </c>
      <c r="D42" s="365">
        <v>2001</v>
      </c>
      <c r="E42" s="396" t="s">
        <v>61</v>
      </c>
      <c r="F42" s="225">
        <v>0</v>
      </c>
      <c r="G42" s="53">
        <v>0</v>
      </c>
      <c r="H42" s="46">
        <v>0</v>
      </c>
      <c r="I42" s="47">
        <v>0</v>
      </c>
      <c r="J42" s="44">
        <v>0</v>
      </c>
      <c r="K42" s="53">
        <v>0</v>
      </c>
      <c r="L42" s="46">
        <v>0</v>
      </c>
      <c r="M42" s="47">
        <v>0</v>
      </c>
      <c r="N42" s="44">
        <v>0</v>
      </c>
      <c r="O42" s="53">
        <v>0</v>
      </c>
      <c r="P42" s="46">
        <v>0</v>
      </c>
      <c r="Q42" s="47">
        <v>0</v>
      </c>
      <c r="R42" s="44">
        <v>0</v>
      </c>
      <c r="S42" s="53">
        <v>0</v>
      </c>
      <c r="T42" s="46">
        <v>1</v>
      </c>
      <c r="U42" s="47">
        <v>1</v>
      </c>
      <c r="V42" s="44">
        <v>1</v>
      </c>
      <c r="W42" s="53">
        <v>1</v>
      </c>
      <c r="X42" s="46">
        <v>1</v>
      </c>
      <c r="Y42" s="239">
        <v>1</v>
      </c>
      <c r="Z42" s="243">
        <f t="shared" si="1"/>
        <v>1</v>
      </c>
      <c r="AA42" s="15">
        <f t="shared" si="1"/>
        <v>1</v>
      </c>
      <c r="AB42" s="16">
        <f t="shared" si="1"/>
        <v>2</v>
      </c>
      <c r="AC42" s="244">
        <f t="shared" si="1"/>
        <v>2</v>
      </c>
      <c r="AD42" s="297" t="s">
        <v>103</v>
      </c>
      <c r="AE42" s="409">
        <v>89</v>
      </c>
    </row>
    <row r="43" spans="1:31" ht="12.75">
      <c r="A43" s="395">
        <v>4</v>
      </c>
      <c r="B43" s="325" t="s">
        <v>237</v>
      </c>
      <c r="C43" s="325" t="s">
        <v>238</v>
      </c>
      <c r="D43" s="365">
        <v>2002</v>
      </c>
      <c r="E43" s="396" t="s">
        <v>61</v>
      </c>
      <c r="F43" s="235">
        <v>0</v>
      </c>
      <c r="G43" s="64">
        <v>0</v>
      </c>
      <c r="H43" s="65">
        <v>0</v>
      </c>
      <c r="I43" s="66">
        <v>0</v>
      </c>
      <c r="J43" s="67">
        <v>0</v>
      </c>
      <c r="K43" s="68">
        <v>0</v>
      </c>
      <c r="L43" s="69">
        <v>0</v>
      </c>
      <c r="M43" s="66">
        <v>0</v>
      </c>
      <c r="N43" s="67">
        <v>0</v>
      </c>
      <c r="O43" s="68">
        <v>0</v>
      </c>
      <c r="P43" s="69">
        <v>0</v>
      </c>
      <c r="Q43" s="66">
        <v>0</v>
      </c>
      <c r="R43" s="67">
        <v>0</v>
      </c>
      <c r="S43" s="68">
        <v>0</v>
      </c>
      <c r="T43" s="69">
        <v>1</v>
      </c>
      <c r="U43" s="66">
        <v>1</v>
      </c>
      <c r="V43" s="67">
        <v>1</v>
      </c>
      <c r="W43" s="68">
        <v>1</v>
      </c>
      <c r="X43" s="69">
        <v>1</v>
      </c>
      <c r="Y43" s="240">
        <v>1</v>
      </c>
      <c r="Z43" s="243">
        <f t="shared" si="1"/>
        <v>1</v>
      </c>
      <c r="AA43" s="15">
        <f t="shared" si="1"/>
        <v>1</v>
      </c>
      <c r="AB43" s="16">
        <f t="shared" si="1"/>
        <v>2</v>
      </c>
      <c r="AC43" s="244">
        <f t="shared" si="1"/>
        <v>2</v>
      </c>
      <c r="AD43" s="448" t="s">
        <v>103</v>
      </c>
      <c r="AE43" s="409">
        <v>89</v>
      </c>
    </row>
    <row r="44" spans="1:31" ht="12.75">
      <c r="A44" s="395">
        <v>5</v>
      </c>
      <c r="B44" s="325" t="s">
        <v>229</v>
      </c>
      <c r="C44" s="325" t="s">
        <v>230</v>
      </c>
      <c r="D44" s="365">
        <v>2000</v>
      </c>
      <c r="E44" s="396" t="s">
        <v>61</v>
      </c>
      <c r="F44" s="225">
        <v>0</v>
      </c>
      <c r="G44" s="53">
        <v>0</v>
      </c>
      <c r="H44" s="46">
        <v>0</v>
      </c>
      <c r="I44" s="47">
        <v>0</v>
      </c>
      <c r="J44" s="44">
        <v>0</v>
      </c>
      <c r="K44" s="53">
        <v>0</v>
      </c>
      <c r="L44" s="46">
        <v>0</v>
      </c>
      <c r="M44" s="47">
        <v>0</v>
      </c>
      <c r="N44" s="44">
        <v>0</v>
      </c>
      <c r="O44" s="53">
        <v>0</v>
      </c>
      <c r="P44" s="46">
        <v>0</v>
      </c>
      <c r="Q44" s="47">
        <v>0</v>
      </c>
      <c r="R44" s="44">
        <v>0</v>
      </c>
      <c r="S44" s="53">
        <v>0</v>
      </c>
      <c r="T44" s="46">
        <v>0</v>
      </c>
      <c r="U44" s="47">
        <v>0</v>
      </c>
      <c r="V44" s="44">
        <v>1</v>
      </c>
      <c r="W44" s="53">
        <v>5</v>
      </c>
      <c r="X44" s="46">
        <v>1</v>
      </c>
      <c r="Y44" s="239">
        <v>1</v>
      </c>
      <c r="Z44" s="243">
        <f t="shared" si="1"/>
        <v>1</v>
      </c>
      <c r="AA44" s="15">
        <f t="shared" si="1"/>
        <v>5</v>
      </c>
      <c r="AB44" s="16">
        <f t="shared" si="1"/>
        <v>1</v>
      </c>
      <c r="AC44" s="244">
        <f t="shared" si="1"/>
        <v>1</v>
      </c>
      <c r="AD44" s="300" t="s">
        <v>101</v>
      </c>
      <c r="AE44" s="409">
        <v>71</v>
      </c>
    </row>
    <row r="45" spans="1:31" ht="12.75">
      <c r="A45" s="395">
        <v>6</v>
      </c>
      <c r="B45" s="325" t="s">
        <v>239</v>
      </c>
      <c r="C45" s="325" t="s">
        <v>240</v>
      </c>
      <c r="D45" s="365">
        <v>2001</v>
      </c>
      <c r="E45" s="406" t="s">
        <v>191</v>
      </c>
      <c r="F45" s="225">
        <v>0</v>
      </c>
      <c r="G45" s="53">
        <v>0</v>
      </c>
      <c r="H45" s="46">
        <v>0</v>
      </c>
      <c r="I45" s="47">
        <v>0</v>
      </c>
      <c r="J45" s="44">
        <v>0</v>
      </c>
      <c r="K45" s="53">
        <v>0</v>
      </c>
      <c r="L45" s="46">
        <v>0</v>
      </c>
      <c r="M45" s="47">
        <v>0</v>
      </c>
      <c r="N45" s="44">
        <v>0</v>
      </c>
      <c r="O45" s="53">
        <v>0</v>
      </c>
      <c r="P45" s="46">
        <v>0</v>
      </c>
      <c r="Q45" s="47">
        <v>0</v>
      </c>
      <c r="R45" s="44">
        <v>0</v>
      </c>
      <c r="S45" s="53">
        <v>0</v>
      </c>
      <c r="T45" s="46">
        <v>1</v>
      </c>
      <c r="U45" s="47">
        <v>2</v>
      </c>
      <c r="V45" s="44">
        <v>0</v>
      </c>
      <c r="W45" s="53">
        <v>0</v>
      </c>
      <c r="X45" s="46">
        <v>1</v>
      </c>
      <c r="Y45" s="239">
        <v>2</v>
      </c>
      <c r="Z45" s="243">
        <f t="shared" si="1"/>
        <v>0</v>
      </c>
      <c r="AA45" s="15">
        <f t="shared" si="1"/>
        <v>0</v>
      </c>
      <c r="AB45" s="16">
        <f t="shared" si="1"/>
        <v>2</v>
      </c>
      <c r="AC45" s="244">
        <f t="shared" si="1"/>
        <v>4</v>
      </c>
      <c r="AD45" s="407" t="s">
        <v>109</v>
      </c>
      <c r="AE45" s="411"/>
    </row>
    <row r="46" spans="1:31" ht="12.75">
      <c r="A46" s="395">
        <v>7</v>
      </c>
      <c r="B46" s="325" t="s">
        <v>241</v>
      </c>
      <c r="C46" s="325" t="s">
        <v>242</v>
      </c>
      <c r="D46" s="365">
        <v>1999</v>
      </c>
      <c r="E46" s="396" t="s">
        <v>61</v>
      </c>
      <c r="F46" s="235">
        <v>0</v>
      </c>
      <c r="G46" s="64">
        <v>0</v>
      </c>
      <c r="H46" s="65">
        <v>0</v>
      </c>
      <c r="I46" s="66">
        <v>0</v>
      </c>
      <c r="J46" s="67">
        <v>0</v>
      </c>
      <c r="K46" s="68">
        <v>0</v>
      </c>
      <c r="L46" s="69">
        <v>0</v>
      </c>
      <c r="M46" s="66">
        <v>0</v>
      </c>
      <c r="N46" s="67">
        <v>0</v>
      </c>
      <c r="O46" s="68">
        <v>0</v>
      </c>
      <c r="P46" s="69">
        <v>0</v>
      </c>
      <c r="Q46" s="66">
        <v>0</v>
      </c>
      <c r="R46" s="67">
        <v>0</v>
      </c>
      <c r="S46" s="68">
        <v>0</v>
      </c>
      <c r="T46" s="69">
        <v>1</v>
      </c>
      <c r="U46" s="66">
        <v>2</v>
      </c>
      <c r="V46" s="67">
        <v>0</v>
      </c>
      <c r="W46" s="68">
        <v>0</v>
      </c>
      <c r="X46" s="69">
        <v>1</v>
      </c>
      <c r="Y46" s="240">
        <v>2</v>
      </c>
      <c r="Z46" s="243">
        <f t="shared" si="1"/>
        <v>0</v>
      </c>
      <c r="AA46" s="15">
        <f t="shared" si="1"/>
        <v>0</v>
      </c>
      <c r="AB46" s="16">
        <f t="shared" si="1"/>
        <v>2</v>
      </c>
      <c r="AC46" s="244">
        <f t="shared" si="1"/>
        <v>4</v>
      </c>
      <c r="AD46" s="300" t="s">
        <v>109</v>
      </c>
      <c r="AE46" s="409">
        <v>63</v>
      </c>
    </row>
    <row r="47" spans="1:31" ht="12.75">
      <c r="A47" s="395">
        <v>8</v>
      </c>
      <c r="B47" s="325" t="s">
        <v>166</v>
      </c>
      <c r="C47" s="325" t="s">
        <v>234</v>
      </c>
      <c r="D47" s="365">
        <v>1999</v>
      </c>
      <c r="E47" s="396" t="s">
        <v>61</v>
      </c>
      <c r="F47" s="225">
        <v>0</v>
      </c>
      <c r="G47" s="53">
        <v>0</v>
      </c>
      <c r="H47" s="46">
        <v>0</v>
      </c>
      <c r="I47" s="47">
        <v>0</v>
      </c>
      <c r="J47" s="44">
        <v>0</v>
      </c>
      <c r="K47" s="53">
        <v>0</v>
      </c>
      <c r="L47" s="46">
        <v>0</v>
      </c>
      <c r="M47" s="47">
        <v>0</v>
      </c>
      <c r="N47" s="44">
        <v>0</v>
      </c>
      <c r="O47" s="53">
        <v>0</v>
      </c>
      <c r="P47" s="46">
        <v>0</v>
      </c>
      <c r="Q47" s="47">
        <v>0</v>
      </c>
      <c r="R47" s="44">
        <v>0</v>
      </c>
      <c r="S47" s="53">
        <v>0</v>
      </c>
      <c r="T47" s="46">
        <v>1</v>
      </c>
      <c r="U47" s="47">
        <v>2</v>
      </c>
      <c r="V47" s="44">
        <v>0</v>
      </c>
      <c r="W47" s="53">
        <v>0</v>
      </c>
      <c r="X47" s="46">
        <v>0</v>
      </c>
      <c r="Y47" s="239">
        <v>0</v>
      </c>
      <c r="Z47" s="243">
        <f t="shared" si="1"/>
        <v>0</v>
      </c>
      <c r="AA47" s="15">
        <f t="shared" si="1"/>
        <v>0</v>
      </c>
      <c r="AB47" s="16">
        <f t="shared" si="1"/>
        <v>1</v>
      </c>
      <c r="AC47" s="244">
        <f t="shared" si="1"/>
        <v>2</v>
      </c>
      <c r="AD47" s="300" t="s">
        <v>104</v>
      </c>
      <c r="AE47" s="409">
        <v>56</v>
      </c>
    </row>
    <row r="48" spans="1:31" ht="12.75">
      <c r="A48" s="395">
        <v>9</v>
      </c>
      <c r="B48" s="343" t="s">
        <v>243</v>
      </c>
      <c r="C48" s="343" t="s">
        <v>244</v>
      </c>
      <c r="D48" s="365">
        <v>2000</v>
      </c>
      <c r="E48" s="396" t="s">
        <v>72</v>
      </c>
      <c r="F48" s="225">
        <v>0</v>
      </c>
      <c r="G48" s="53">
        <v>0</v>
      </c>
      <c r="H48" s="46">
        <v>0</v>
      </c>
      <c r="I48" s="47">
        <v>0</v>
      </c>
      <c r="J48" s="44">
        <v>0</v>
      </c>
      <c r="K48" s="53">
        <v>0</v>
      </c>
      <c r="L48" s="46">
        <v>0</v>
      </c>
      <c r="M48" s="47">
        <v>0</v>
      </c>
      <c r="N48" s="44">
        <v>0</v>
      </c>
      <c r="O48" s="53">
        <v>0</v>
      </c>
      <c r="P48" s="46">
        <v>0</v>
      </c>
      <c r="Q48" s="47">
        <v>0</v>
      </c>
      <c r="R48" s="44">
        <v>0</v>
      </c>
      <c r="S48" s="53">
        <v>0</v>
      </c>
      <c r="T48" s="46">
        <v>0</v>
      </c>
      <c r="U48" s="47">
        <v>0</v>
      </c>
      <c r="V48" s="44">
        <v>0</v>
      </c>
      <c r="W48" s="53">
        <v>0</v>
      </c>
      <c r="X48" s="46">
        <v>1</v>
      </c>
      <c r="Y48" s="239">
        <v>4</v>
      </c>
      <c r="Z48" s="243">
        <f t="shared" si="1"/>
        <v>0</v>
      </c>
      <c r="AA48" s="15">
        <f t="shared" si="1"/>
        <v>0</v>
      </c>
      <c r="AB48" s="16">
        <f t="shared" si="1"/>
        <v>1</v>
      </c>
      <c r="AC48" s="244">
        <f t="shared" si="1"/>
        <v>4</v>
      </c>
      <c r="AD48" s="407" t="s">
        <v>99</v>
      </c>
      <c r="AE48" s="409">
        <v>50</v>
      </c>
    </row>
    <row r="49" spans="1:31" ht="12.75">
      <c r="A49" s="395">
        <v>10</v>
      </c>
      <c r="B49" s="343"/>
      <c r="C49" s="343"/>
      <c r="D49" s="367"/>
      <c r="E49" s="396"/>
      <c r="F49" s="235"/>
      <c r="G49" s="64"/>
      <c r="H49" s="65"/>
      <c r="I49" s="66"/>
      <c r="J49" s="67"/>
      <c r="K49" s="68"/>
      <c r="L49" s="69"/>
      <c r="M49" s="66"/>
      <c r="N49" s="67"/>
      <c r="O49" s="68"/>
      <c r="P49" s="69"/>
      <c r="Q49" s="66"/>
      <c r="R49" s="67"/>
      <c r="S49" s="68"/>
      <c r="T49" s="69"/>
      <c r="U49" s="66"/>
      <c r="V49" s="67"/>
      <c r="W49" s="68"/>
      <c r="X49" s="69"/>
      <c r="Y49" s="240"/>
      <c r="Z49" s="243">
        <f t="shared" si="1"/>
        <v>0</v>
      </c>
      <c r="AA49" s="15">
        <f t="shared" si="1"/>
        <v>0</v>
      </c>
      <c r="AB49" s="16">
        <f t="shared" si="1"/>
        <v>0</v>
      </c>
      <c r="AC49" s="244">
        <f t="shared" si="1"/>
        <v>0</v>
      </c>
      <c r="AD49" s="301"/>
      <c r="AE49" s="306"/>
    </row>
    <row r="50" spans="1:31" ht="12.75">
      <c r="A50" s="395">
        <v>11</v>
      </c>
      <c r="B50" s="325"/>
      <c r="C50" s="325"/>
      <c r="D50" s="365"/>
      <c r="E50" s="396"/>
      <c r="F50" s="225"/>
      <c r="G50" s="53"/>
      <c r="H50" s="46"/>
      <c r="I50" s="47"/>
      <c r="J50" s="44"/>
      <c r="K50" s="53"/>
      <c r="L50" s="46"/>
      <c r="M50" s="47"/>
      <c r="N50" s="44"/>
      <c r="O50" s="53"/>
      <c r="P50" s="46"/>
      <c r="Q50" s="47"/>
      <c r="R50" s="44"/>
      <c r="S50" s="53"/>
      <c r="T50" s="46"/>
      <c r="U50" s="47"/>
      <c r="V50" s="44"/>
      <c r="W50" s="53"/>
      <c r="X50" s="46"/>
      <c r="Y50" s="239"/>
      <c r="Z50" s="243">
        <f t="shared" si="1"/>
        <v>0</v>
      </c>
      <c r="AA50" s="15">
        <f t="shared" si="1"/>
        <v>0</v>
      </c>
      <c r="AB50" s="16">
        <f t="shared" si="1"/>
        <v>0</v>
      </c>
      <c r="AC50" s="244">
        <f t="shared" si="1"/>
        <v>0</v>
      </c>
      <c r="AD50" s="298"/>
      <c r="AE50" s="306"/>
    </row>
    <row r="51" spans="1:31" ht="12.75">
      <c r="A51" s="395">
        <v>12</v>
      </c>
      <c r="B51" s="343"/>
      <c r="C51" s="343"/>
      <c r="D51" s="367"/>
      <c r="E51" s="396"/>
      <c r="F51" s="225"/>
      <c r="G51" s="53"/>
      <c r="H51" s="46"/>
      <c r="I51" s="47"/>
      <c r="J51" s="44"/>
      <c r="K51" s="53"/>
      <c r="L51" s="46"/>
      <c r="M51" s="47"/>
      <c r="N51" s="44"/>
      <c r="O51" s="53"/>
      <c r="P51" s="46"/>
      <c r="Q51" s="47"/>
      <c r="R51" s="44"/>
      <c r="S51" s="53"/>
      <c r="T51" s="46"/>
      <c r="U51" s="47"/>
      <c r="V51" s="44"/>
      <c r="W51" s="53"/>
      <c r="X51" s="46"/>
      <c r="Y51" s="239"/>
      <c r="Z51" s="243">
        <f t="shared" si="1"/>
        <v>0</v>
      </c>
      <c r="AA51" s="15">
        <f t="shared" si="1"/>
        <v>0</v>
      </c>
      <c r="AB51" s="16">
        <f t="shared" si="1"/>
        <v>0</v>
      </c>
      <c r="AC51" s="244">
        <f t="shared" si="1"/>
        <v>0</v>
      </c>
      <c r="AD51" s="297"/>
      <c r="AE51" s="306"/>
    </row>
    <row r="52" spans="1:31" ht="12.75">
      <c r="A52" s="395">
        <v>13</v>
      </c>
      <c r="B52" s="325"/>
      <c r="C52" s="325"/>
      <c r="D52" s="365"/>
      <c r="E52" s="396"/>
      <c r="F52" s="235"/>
      <c r="G52" s="64"/>
      <c r="H52" s="65"/>
      <c r="I52" s="66"/>
      <c r="J52" s="67"/>
      <c r="K52" s="68"/>
      <c r="L52" s="69"/>
      <c r="M52" s="66"/>
      <c r="N52" s="67"/>
      <c r="O52" s="68"/>
      <c r="P52" s="69"/>
      <c r="Q52" s="66"/>
      <c r="R52" s="67"/>
      <c r="S52" s="68"/>
      <c r="T52" s="69"/>
      <c r="U52" s="66"/>
      <c r="V52" s="67"/>
      <c r="W52" s="68"/>
      <c r="X52" s="69"/>
      <c r="Y52" s="240"/>
      <c r="Z52" s="243">
        <f t="shared" si="1"/>
        <v>0</v>
      </c>
      <c r="AA52" s="15">
        <f t="shared" si="1"/>
        <v>0</v>
      </c>
      <c r="AB52" s="16">
        <f t="shared" si="1"/>
        <v>0</v>
      </c>
      <c r="AC52" s="244">
        <f t="shared" si="1"/>
        <v>0</v>
      </c>
      <c r="AD52" s="301"/>
      <c r="AE52" s="306"/>
    </row>
    <row r="53" spans="1:31" ht="12.75">
      <c r="A53" s="395">
        <v>14</v>
      </c>
      <c r="B53" s="325"/>
      <c r="C53" s="325"/>
      <c r="D53" s="365"/>
      <c r="E53" s="396"/>
      <c r="F53" s="225"/>
      <c r="G53" s="53"/>
      <c r="H53" s="46"/>
      <c r="I53" s="47"/>
      <c r="J53" s="44"/>
      <c r="K53" s="53"/>
      <c r="L53" s="46"/>
      <c r="M53" s="47"/>
      <c r="N53" s="44"/>
      <c r="O53" s="53"/>
      <c r="P53" s="46"/>
      <c r="Q53" s="47"/>
      <c r="R53" s="44"/>
      <c r="S53" s="53"/>
      <c r="T53" s="46"/>
      <c r="U53" s="47"/>
      <c r="V53" s="44"/>
      <c r="W53" s="53"/>
      <c r="X53" s="46"/>
      <c r="Y53" s="239"/>
      <c r="Z53" s="243">
        <f t="shared" si="1"/>
        <v>0</v>
      </c>
      <c r="AA53" s="15">
        <f t="shared" si="1"/>
        <v>0</v>
      </c>
      <c r="AB53" s="16">
        <f t="shared" si="1"/>
        <v>0</v>
      </c>
      <c r="AC53" s="244">
        <f t="shared" si="1"/>
        <v>0</v>
      </c>
      <c r="AD53" s="298"/>
      <c r="AE53" s="306"/>
    </row>
    <row r="54" spans="1:31" ht="12.75">
      <c r="A54" s="395">
        <v>15</v>
      </c>
      <c r="B54" s="325"/>
      <c r="C54" s="325"/>
      <c r="D54" s="365"/>
      <c r="E54" s="396"/>
      <c r="F54" s="225"/>
      <c r="G54" s="53"/>
      <c r="H54" s="46"/>
      <c r="I54" s="47"/>
      <c r="J54" s="44"/>
      <c r="K54" s="53"/>
      <c r="L54" s="46"/>
      <c r="M54" s="47"/>
      <c r="N54" s="44"/>
      <c r="O54" s="53"/>
      <c r="P54" s="46"/>
      <c r="Q54" s="47"/>
      <c r="R54" s="44"/>
      <c r="S54" s="53"/>
      <c r="T54" s="46"/>
      <c r="U54" s="47"/>
      <c r="V54" s="44"/>
      <c r="W54" s="53"/>
      <c r="X54" s="46"/>
      <c r="Y54" s="239"/>
      <c r="Z54" s="243">
        <f t="shared" si="1"/>
        <v>0</v>
      </c>
      <c r="AA54" s="15">
        <f t="shared" si="1"/>
        <v>0</v>
      </c>
      <c r="AB54" s="16">
        <f t="shared" si="1"/>
        <v>0</v>
      </c>
      <c r="AC54" s="244">
        <f t="shared" si="1"/>
        <v>0</v>
      </c>
      <c r="AD54" s="297"/>
      <c r="AE54" s="306"/>
    </row>
    <row r="55" spans="1:31" ht="12.75">
      <c r="A55" s="395">
        <v>16</v>
      </c>
      <c r="B55" s="325"/>
      <c r="C55" s="325"/>
      <c r="D55" s="365"/>
      <c r="E55" s="396"/>
      <c r="F55" s="235"/>
      <c r="G55" s="64"/>
      <c r="H55" s="65"/>
      <c r="I55" s="66"/>
      <c r="J55" s="67"/>
      <c r="K55" s="68"/>
      <c r="L55" s="69"/>
      <c r="M55" s="66"/>
      <c r="N55" s="67"/>
      <c r="O55" s="68"/>
      <c r="P55" s="69"/>
      <c r="Q55" s="66"/>
      <c r="R55" s="67"/>
      <c r="S55" s="68"/>
      <c r="T55" s="69"/>
      <c r="U55" s="66"/>
      <c r="V55" s="67"/>
      <c r="W55" s="68"/>
      <c r="X55" s="69"/>
      <c r="Y55" s="240"/>
      <c r="Z55" s="243">
        <f t="shared" si="1"/>
        <v>0</v>
      </c>
      <c r="AA55" s="15">
        <f t="shared" si="1"/>
        <v>0</v>
      </c>
      <c r="AB55" s="16">
        <f t="shared" si="1"/>
        <v>0</v>
      </c>
      <c r="AC55" s="244">
        <f t="shared" si="1"/>
        <v>0</v>
      </c>
      <c r="AD55" s="301"/>
      <c r="AE55" s="306"/>
    </row>
    <row r="56" spans="1:31" ht="13.5" thickBot="1">
      <c r="A56" s="398">
        <v>17</v>
      </c>
      <c r="B56" s="328"/>
      <c r="C56" s="328"/>
      <c r="D56" s="376"/>
      <c r="E56" s="399"/>
      <c r="F56" s="236"/>
      <c r="G56" s="70"/>
      <c r="H56" s="71"/>
      <c r="I56" s="72"/>
      <c r="J56" s="73"/>
      <c r="K56" s="74"/>
      <c r="L56" s="75"/>
      <c r="M56" s="72"/>
      <c r="N56" s="73"/>
      <c r="O56" s="74"/>
      <c r="P56" s="75"/>
      <c r="Q56" s="72"/>
      <c r="R56" s="73"/>
      <c r="S56" s="74"/>
      <c r="T56" s="75"/>
      <c r="U56" s="72"/>
      <c r="V56" s="73"/>
      <c r="W56" s="74"/>
      <c r="X56" s="75"/>
      <c r="Y56" s="241"/>
      <c r="Z56" s="245">
        <f t="shared" si="1"/>
        <v>0</v>
      </c>
      <c r="AA56" s="19">
        <f t="shared" si="1"/>
        <v>0</v>
      </c>
      <c r="AB56" s="20">
        <f t="shared" si="1"/>
        <v>0</v>
      </c>
      <c r="AC56" s="246">
        <f t="shared" si="1"/>
        <v>0</v>
      </c>
      <c r="AD56" s="302"/>
      <c r="AE56" s="307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7">
    <mergeCell ref="Z10:AC10"/>
    <mergeCell ref="N38:Q38"/>
    <mergeCell ref="R38:U38"/>
    <mergeCell ref="V38:Y38"/>
    <mergeCell ref="Z38:AC38"/>
    <mergeCell ref="N10:Q10"/>
    <mergeCell ref="R10:U10"/>
    <mergeCell ref="V10:Y10"/>
    <mergeCell ref="J10:M10"/>
    <mergeCell ref="F38:I38"/>
    <mergeCell ref="J38:M38"/>
    <mergeCell ref="F10:I10"/>
    <mergeCell ref="C7:D7"/>
    <mergeCell ref="C3:D3"/>
    <mergeCell ref="C4:D4"/>
    <mergeCell ref="C5:D5"/>
    <mergeCell ref="C6:D6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Z12:AC34 Z40:AC56" emptyCellReference="1"/>
    <ignoredError sqref="C3:D7" emptyCellReferenc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1.25">
      <c r="A1" s="13"/>
      <c r="B1" s="498" t="s">
        <v>2</v>
      </c>
      <c r="C1" s="498"/>
      <c r="D1" s="498"/>
      <c r="E1" s="498"/>
    </row>
    <row r="2" ht="11.25"/>
    <row r="3" spans="2:4" ht="11.25">
      <c r="B3" s="499" t="s">
        <v>3</v>
      </c>
      <c r="C3" s="499"/>
      <c r="D3" s="1">
        <v>0.890321751</v>
      </c>
    </row>
    <row r="4" ht="11.25"/>
    <row r="5" spans="2:3" ht="11.25">
      <c r="B5" s="2" t="s">
        <v>4</v>
      </c>
      <c r="C5" s="3" t="s">
        <v>5</v>
      </c>
    </row>
    <row r="6" spans="2:3" ht="11.25">
      <c r="B6" s="4">
        <v>1</v>
      </c>
      <c r="C6" s="5">
        <v>100</v>
      </c>
    </row>
    <row r="7" spans="2:3" ht="11.25">
      <c r="B7" s="6">
        <v>2</v>
      </c>
      <c r="C7" s="7">
        <f aca="true" t="shared" si="0" ref="C7:C25">$C$6*$D$3^(B7-1)</f>
        <v>89.0321751</v>
      </c>
    </row>
    <row r="8" spans="2:3" ht="11.25">
      <c r="B8" s="6">
        <v>3</v>
      </c>
      <c r="C8" s="7">
        <f t="shared" si="0"/>
        <v>79.2672820303706</v>
      </c>
    </row>
    <row r="9" spans="2:3" ht="11.25">
      <c r="B9" s="6">
        <v>4</v>
      </c>
      <c r="C9" s="7">
        <f t="shared" si="0"/>
        <v>70.57338533429038</v>
      </c>
    </row>
    <row r="10" spans="2:3" ht="11.25">
      <c r="B10" s="6">
        <v>5</v>
      </c>
      <c r="C10" s="7">
        <f t="shared" si="0"/>
        <v>62.83302000482314</v>
      </c>
    </row>
    <row r="11" spans="2:3" ht="11.25">
      <c r="B11" s="6">
        <v>6</v>
      </c>
      <c r="C11" s="7">
        <f t="shared" si="0"/>
        <v>55.94160439131216</v>
      </c>
    </row>
    <row r="12" spans="2:3" ht="11.25">
      <c r="B12" s="6">
        <v>7</v>
      </c>
      <c r="C12" s="7">
        <f t="shared" si="0"/>
        <v>49.80602717542234</v>
      </c>
    </row>
    <row r="13" spans="2:3" ht="11.25">
      <c r="B13" s="6">
        <v>8</v>
      </c>
      <c r="C13" s="7">
        <f t="shared" si="0"/>
        <v>44.3433893251756</v>
      </c>
    </row>
    <row r="14" spans="2:3" ht="11.25">
      <c r="B14" s="6">
        <v>9</v>
      </c>
      <c r="C14" s="7">
        <f t="shared" si="0"/>
        <v>39.479884029265044</v>
      </c>
    </row>
    <row r="15" spans="2:3" ht="11.25">
      <c r="B15" s="6">
        <v>10</v>
      </c>
      <c r="C15" s="7">
        <f t="shared" si="0"/>
        <v>35.14979947821219</v>
      </c>
    </row>
    <row r="16" spans="2:3" ht="11.25">
      <c r="B16" s="6">
        <v>11</v>
      </c>
      <c r="C16" s="7">
        <f t="shared" si="0"/>
        <v>31.294631018740766</v>
      </c>
    </row>
    <row r="17" spans="2:3" ht="11.25">
      <c r="B17" s="6">
        <v>12</v>
      </c>
      <c r="C17" s="7">
        <f t="shared" si="0"/>
        <v>27.86229068550419</v>
      </c>
    </row>
    <row r="18" spans="2:3" ht="11.25">
      <c r="B18" s="6">
        <v>13</v>
      </c>
      <c r="C18" s="7">
        <f t="shared" si="0"/>
        <v>24.80640342998908</v>
      </c>
    </row>
    <row r="19" spans="2:3" ht="11.25">
      <c r="B19" s="6">
        <v>14</v>
      </c>
      <c r="C19" s="7">
        <f t="shared" si="0"/>
        <v>22.085680537800283</v>
      </c>
    </row>
    <row r="20" spans="2:3" ht="11.25">
      <c r="B20" s="6">
        <v>15</v>
      </c>
      <c r="C20" s="7">
        <f t="shared" si="0"/>
        <v>19.66336176844097</v>
      </c>
    </row>
    <row r="21" spans="2:3" ht="11.25">
      <c r="B21" s="6">
        <v>16</v>
      </c>
      <c r="C21" s="7">
        <f t="shared" si="0"/>
        <v>17.50671868022482</v>
      </c>
    </row>
    <row r="22" spans="2:3" ht="11.25">
      <c r="B22" s="6">
        <v>17</v>
      </c>
      <c r="C22" s="7">
        <f t="shared" si="0"/>
        <v>15.586612429642171</v>
      </c>
    </row>
    <row r="23" spans="2:3" ht="11.25">
      <c r="B23" s="6">
        <v>18</v>
      </c>
      <c r="C23" s="7">
        <f t="shared" si="0"/>
        <v>13.87710007051738</v>
      </c>
    </row>
    <row r="24" spans="2:3" ht="11.25">
      <c r="B24" s="6">
        <v>19</v>
      </c>
      <c r="C24" s="7">
        <f t="shared" si="0"/>
        <v>12.355084033585259</v>
      </c>
    </row>
    <row r="25" spans="2:3" ht="11.25">
      <c r="B25" s="6">
        <v>20</v>
      </c>
      <c r="C25" s="7">
        <f t="shared" si="0"/>
        <v>11.000000050533771</v>
      </c>
    </row>
    <row r="26" spans="2:3" ht="11.25">
      <c r="B26" s="6">
        <v>21</v>
      </c>
      <c r="C26" s="8">
        <v>10</v>
      </c>
    </row>
    <row r="27" spans="2:3" ht="11.25">
      <c r="B27" s="6">
        <v>22</v>
      </c>
      <c r="C27" s="8">
        <v>9</v>
      </c>
    </row>
    <row r="28" spans="2:3" ht="11.25">
      <c r="B28" s="6">
        <v>23</v>
      </c>
      <c r="C28" s="8">
        <v>8</v>
      </c>
    </row>
    <row r="29" spans="2:3" ht="11.25">
      <c r="B29" s="6">
        <v>24</v>
      </c>
      <c r="C29" s="8">
        <v>7</v>
      </c>
    </row>
    <row r="30" spans="2:3" ht="11.25">
      <c r="B30" s="6">
        <v>25</v>
      </c>
      <c r="C30" s="8">
        <v>6</v>
      </c>
    </row>
    <row r="31" spans="2:3" ht="11.25">
      <c r="B31" s="6">
        <v>26</v>
      </c>
      <c r="C31" s="8">
        <v>5</v>
      </c>
    </row>
    <row r="32" spans="2:3" ht="11.25">
      <c r="B32" s="6">
        <v>27</v>
      </c>
      <c r="C32" s="8">
        <v>4</v>
      </c>
    </row>
    <row r="33" spans="2:3" ht="11.25">
      <c r="B33" s="6">
        <v>28</v>
      </c>
      <c r="C33" s="8">
        <v>3</v>
      </c>
    </row>
    <row r="34" spans="2:3" ht="11.25">
      <c r="B34" s="6">
        <v>29</v>
      </c>
      <c r="C34" s="8">
        <v>2</v>
      </c>
    </row>
    <row r="35" spans="2:3" ht="11.25">
      <c r="B35" s="9">
        <v>30</v>
      </c>
      <c r="C35" s="10">
        <v>1</v>
      </c>
    </row>
  </sheetData>
  <mergeCells count="2">
    <mergeCell ref="B1:E1"/>
    <mergeCell ref="B3:C3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LBT'09</dc:title>
  <dc:subject/>
  <dc:creator>Edmundas Tilvikas</dc:creator>
  <cp:keywords/>
  <dc:description/>
  <cp:lastModifiedBy>jonast</cp:lastModifiedBy>
  <cp:lastPrinted>2009-11-11T08:26:35Z</cp:lastPrinted>
  <dcterms:created xsi:type="dcterms:W3CDTF">2001-10-27T16:04:15Z</dcterms:created>
  <dcterms:modified xsi:type="dcterms:W3CDTF">2009-11-12T09:35:59Z</dcterms:modified>
  <cp:category/>
  <cp:version/>
  <cp:contentType/>
  <cp:contentStatus/>
  <cp:revision>1</cp:revision>
</cp:coreProperties>
</file>