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4020" windowHeight="17380" activeTab="0"/>
  </bookViews>
  <sheets>
    <sheet name="A gr." sheetId="1" r:id="rId1"/>
    <sheet name="B gr." sheetId="2" r:id="rId2"/>
    <sheet name="C gr." sheetId="3" r:id="rId3"/>
    <sheet name="D gr." sheetId="4" r:id="rId4"/>
    <sheet name="E gr." sheetId="5" r:id="rId5"/>
    <sheet name="taškai" sheetId="6" r:id="rId6"/>
  </sheets>
  <definedNames>
    <definedName name="_xlnm.Print_Area" localSheetId="0">'A gr.'!$A$1:$BC$56</definedName>
  </definedNames>
  <calcPr fullCalcOnLoad="1"/>
</workbook>
</file>

<file path=xl/comments6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<sst xmlns="http://schemas.openxmlformats.org/spreadsheetml/2006/main" count="1184" uniqueCount="344">
  <si>
    <t>Ksenija</t>
  </si>
  <si>
    <t>Ivanova</t>
  </si>
  <si>
    <t>Baronaitė</t>
  </si>
  <si>
    <t>Dalia</t>
  </si>
  <si>
    <t>Garuolytė</t>
  </si>
  <si>
    <t>Anna</t>
  </si>
  <si>
    <t>Kolmykova</t>
  </si>
  <si>
    <t xml:space="preserve"> Nikolai</t>
  </si>
  <si>
    <t>Michurov</t>
  </si>
  <si>
    <t>2000</t>
  </si>
  <si>
    <t>1999</t>
  </si>
  <si>
    <t>Evgenij</t>
  </si>
  <si>
    <t>Pavlov</t>
  </si>
  <si>
    <t>Egor</t>
  </si>
  <si>
    <t>Degtyarev</t>
  </si>
  <si>
    <t>2001</t>
  </si>
  <si>
    <t>Arnas</t>
  </si>
  <si>
    <t>Baronas</t>
  </si>
  <si>
    <t>Vladimir</t>
  </si>
  <si>
    <t>Zaharov</t>
  </si>
  <si>
    <t>Daniil</t>
  </si>
  <si>
    <t>Kornietskiy</t>
  </si>
  <si>
    <t>Slishov</t>
  </si>
  <si>
    <t>2002</t>
  </si>
  <si>
    <t>Ruslan</t>
  </si>
  <si>
    <t>Rotanov</t>
  </si>
  <si>
    <t>Pijus</t>
  </si>
  <si>
    <t>Pūkas</t>
  </si>
  <si>
    <t>Gustas</t>
  </si>
  <si>
    <t>Mikelionis</t>
  </si>
  <si>
    <t>Lukas</t>
  </si>
  <si>
    <t>Šadauskas</t>
  </si>
  <si>
    <t>Evaldas</t>
  </si>
  <si>
    <t>Kniukšta</t>
  </si>
  <si>
    <t>Kulbokas</t>
  </si>
  <si>
    <t>Raižys</t>
  </si>
  <si>
    <t>Roman</t>
  </si>
  <si>
    <t>2003</t>
  </si>
  <si>
    <t>Kohan</t>
  </si>
  <si>
    <t>Ūla</t>
  </si>
  <si>
    <t>Koroliova</t>
  </si>
  <si>
    <t>Anastasya</t>
  </si>
  <si>
    <t>Babadzanova-Pavlova</t>
  </si>
  <si>
    <t>Paukštaitytė</t>
  </si>
  <si>
    <t>Varvara</t>
  </si>
  <si>
    <t>Panasina</t>
  </si>
  <si>
    <t>Marija</t>
  </si>
  <si>
    <t>Jakabsone</t>
  </si>
  <si>
    <t>Arina</t>
  </si>
  <si>
    <t>Sedneva</t>
  </si>
  <si>
    <t>Monika</t>
  </si>
  <si>
    <t>Šadauskaitė</t>
  </si>
  <si>
    <t>Gertrūda</t>
  </si>
  <si>
    <t>Kaniauskaitė</t>
  </si>
  <si>
    <t>Vera</t>
  </si>
  <si>
    <t>2004</t>
  </si>
  <si>
    <t>Agnė</t>
  </si>
  <si>
    <t>Kilnaitė</t>
  </si>
  <si>
    <t>Belgija</t>
  </si>
  <si>
    <t>10</t>
  </si>
  <si>
    <t>Petras Paulius</t>
  </si>
  <si>
    <t>Kastanauskas</t>
  </si>
  <si>
    <t>Mantas</t>
  </si>
  <si>
    <t>Kazlauskas</t>
  </si>
  <si>
    <t>Rugilė</t>
  </si>
  <si>
    <t>Tamošiūnaitė</t>
  </si>
  <si>
    <t>Leščiukaitytė</t>
  </si>
  <si>
    <t>Sivakov</t>
  </si>
  <si>
    <t>Igor</t>
  </si>
  <si>
    <t>2010 m. Lietuvos Boulderingo Taurė. IV Etapas - Klaipėda</t>
  </si>
  <si>
    <t>IV</t>
  </si>
  <si>
    <t>Yury</t>
  </si>
  <si>
    <t>Smirnov</t>
  </si>
  <si>
    <t>1988</t>
  </si>
  <si>
    <t>Kaliningradas</t>
  </si>
  <si>
    <t>Kovalevskij</t>
  </si>
  <si>
    <t>1983</t>
  </si>
  <si>
    <t>1992</t>
  </si>
  <si>
    <t>1985</t>
  </si>
  <si>
    <t>Julius</t>
  </si>
  <si>
    <t>Sveikauskas</t>
  </si>
  <si>
    <t>1989</t>
  </si>
  <si>
    <t>1982</t>
  </si>
  <si>
    <t>Matas</t>
  </si>
  <si>
    <t>Dominas</t>
  </si>
  <si>
    <t>1991</t>
  </si>
  <si>
    <t>Mykolas</t>
  </si>
  <si>
    <t>Mikučiūnas</t>
  </si>
  <si>
    <t>0</t>
  </si>
  <si>
    <t>Dmitrijus</t>
  </si>
  <si>
    <t>Monastyreckis</t>
  </si>
  <si>
    <t>1990</t>
  </si>
  <si>
    <t>Julija</t>
  </si>
  <si>
    <t>Miroshnichenko</t>
  </si>
  <si>
    <t>Laura</t>
  </si>
  <si>
    <t>Blėdaitė</t>
  </si>
  <si>
    <t>1981</t>
  </si>
  <si>
    <t>Margarita</t>
  </si>
  <si>
    <t>Smirnovienė</t>
  </si>
  <si>
    <t>1979</t>
  </si>
  <si>
    <t>Anton</t>
  </si>
  <si>
    <t>Ponomarev</t>
  </si>
  <si>
    <t>1994</t>
  </si>
  <si>
    <t>1993</t>
  </si>
  <si>
    <t>Dmitry</t>
  </si>
  <si>
    <t>Shnirik</t>
  </si>
  <si>
    <t xml:space="preserve">Nutautas </t>
  </si>
  <si>
    <t>1995</t>
  </si>
  <si>
    <t>Zalomin</t>
  </si>
  <si>
    <t>Rokas</t>
  </si>
  <si>
    <t>Grižas</t>
  </si>
  <si>
    <t>Marius</t>
  </si>
  <si>
    <t>Galaburda</t>
  </si>
  <si>
    <t>Augustinas</t>
  </si>
  <si>
    <t>Pocevičius</t>
  </si>
  <si>
    <t>Ignas</t>
  </si>
  <si>
    <t>Savukynas</t>
  </si>
  <si>
    <t>Liubov</t>
  </si>
  <si>
    <t>Usoltseva</t>
  </si>
  <si>
    <t>Ieva</t>
  </si>
  <si>
    <t>Mališauskaitė</t>
  </si>
  <si>
    <t>Igors</t>
  </si>
  <si>
    <t>Tihonovic</t>
  </si>
  <si>
    <t>1987</t>
  </si>
  <si>
    <t>Ryga</t>
  </si>
  <si>
    <t>Donatas</t>
  </si>
  <si>
    <t>Izmodenovas</t>
  </si>
  <si>
    <t>Konstantin</t>
  </si>
  <si>
    <t>Vedeneev</t>
  </si>
  <si>
    <t>Latvija</t>
  </si>
  <si>
    <t>Samsonov</t>
  </si>
  <si>
    <t>Kiril</t>
  </si>
  <si>
    <t>Solovyev</t>
  </si>
  <si>
    <t>Wouter</t>
  </si>
  <si>
    <t>Vermote</t>
  </si>
  <si>
    <t>1984</t>
  </si>
  <si>
    <t>Pumputis</t>
  </si>
  <si>
    <t>Aivaras</t>
  </si>
  <si>
    <t>Samaitis</t>
  </si>
  <si>
    <t>Paukštaitis</t>
  </si>
  <si>
    <t>1975</t>
  </si>
  <si>
    <t>Belaev</t>
  </si>
  <si>
    <t>Alius</t>
  </si>
  <si>
    <t>Karoliovas</t>
  </si>
  <si>
    <t>1974</t>
  </si>
  <si>
    <t>Irina</t>
  </si>
  <si>
    <t>Artiushevskaja</t>
  </si>
  <si>
    <t>Mikučiūnaitė</t>
  </si>
  <si>
    <t>Evgenija</t>
  </si>
  <si>
    <t>Shahmatova</t>
  </si>
  <si>
    <t>Austėja</t>
  </si>
  <si>
    <t>Užupytė</t>
  </si>
  <si>
    <t>Donata</t>
  </si>
  <si>
    <t>Kukytė</t>
  </si>
  <si>
    <t>Goroško</t>
  </si>
  <si>
    <t>Marya</t>
  </si>
  <si>
    <t>Pusakova</t>
  </si>
  <si>
    <t>1986</t>
  </si>
  <si>
    <t>Rubavičiūtė</t>
  </si>
  <si>
    <t>Jankauskaitė</t>
  </si>
  <si>
    <t>Giedrė</t>
  </si>
  <si>
    <t>Klimaitė</t>
  </si>
  <si>
    <t>Vladislav</t>
  </si>
  <si>
    <t>Novikov</t>
  </si>
  <si>
    <t>1997</t>
  </si>
  <si>
    <t>1998</t>
  </si>
  <si>
    <t>Kontsibovskiy</t>
  </si>
  <si>
    <t>1996</t>
  </si>
  <si>
    <t>Oleg</t>
  </si>
  <si>
    <t>Mazurok</t>
  </si>
  <si>
    <t>Aleksandras</t>
  </si>
  <si>
    <t>Pakalniškis</t>
  </si>
  <si>
    <t>Lucenko</t>
  </si>
  <si>
    <t>Dominykas</t>
  </si>
  <si>
    <t>Krutulis</t>
  </si>
  <si>
    <t>Nikolaj</t>
  </si>
  <si>
    <t>Poškus</t>
  </si>
  <si>
    <t>Vaškys</t>
  </si>
  <si>
    <t>Simas</t>
  </si>
  <si>
    <t>Sirtautas</t>
  </si>
  <si>
    <t>Paulius</t>
  </si>
  <si>
    <t>Valantinas</t>
  </si>
  <si>
    <t>Markas</t>
  </si>
  <si>
    <t>Brazaitis</t>
  </si>
  <si>
    <t>Justinas</t>
  </si>
  <si>
    <t>Čaplikas</t>
  </si>
  <si>
    <t>Tautvydas</t>
  </si>
  <si>
    <t>Pakeris</t>
  </si>
  <si>
    <t>Mindaugas</t>
  </si>
  <si>
    <t>Bernotas</t>
  </si>
  <si>
    <t>Zababurina</t>
  </si>
  <si>
    <t>Aleksandra</t>
  </si>
  <si>
    <t>Solovjeva</t>
  </si>
  <si>
    <t>Elizaveta</t>
  </si>
  <si>
    <t>Vasilyeva</t>
  </si>
  <si>
    <t>Gest'</t>
  </si>
  <si>
    <t xml:space="preserve"> Eleonora</t>
  </si>
  <si>
    <t xml:space="preserve">Kursakina </t>
  </si>
  <si>
    <t>D</t>
  </si>
  <si>
    <t>E</t>
  </si>
  <si>
    <t>Taškų lentelė pagal užimtą vietą varžybose</t>
  </si>
  <si>
    <t>Koeficientas:</t>
  </si>
  <si>
    <t>Vieta</t>
  </si>
  <si>
    <t>Taškai</t>
  </si>
  <si>
    <t>ATRANKINĖS - V</t>
  </si>
  <si>
    <t>FINALAS - V</t>
  </si>
  <si>
    <t>1 trasa</t>
  </si>
  <si>
    <t>2 trasa</t>
  </si>
  <si>
    <t>3 trasa</t>
  </si>
  <si>
    <t>1 trasa</t>
  </si>
  <si>
    <t>2 trasa</t>
  </si>
  <si>
    <t>Rezultatas</t>
  </si>
  <si>
    <t>Nr.</t>
  </si>
  <si>
    <t>Vardas</t>
  </si>
  <si>
    <t>Pavardė</t>
  </si>
  <si>
    <t>top</t>
  </si>
  <si>
    <t>mid</t>
  </si>
  <si>
    <t>band.</t>
  </si>
  <si>
    <t>Vieta</t>
  </si>
  <si>
    <t>Vieta</t>
  </si>
  <si>
    <t>Tšk.</t>
  </si>
  <si>
    <t>ATRANKINĖS – M</t>
  </si>
  <si>
    <t>FINALAS – M</t>
  </si>
  <si>
    <t>1 trasa</t>
  </si>
  <si>
    <t>2 trasa</t>
  </si>
  <si>
    <t>1 trasa</t>
  </si>
  <si>
    <t>2 trasa</t>
  </si>
  <si>
    <t>Nr.</t>
  </si>
  <si>
    <t>Vardas</t>
  </si>
  <si>
    <t>Vieta</t>
  </si>
  <si>
    <t>top</t>
  </si>
  <si>
    <t>band.</t>
  </si>
  <si>
    <t>mid</t>
  </si>
  <si>
    <t>band.</t>
  </si>
  <si>
    <t>Vieta</t>
  </si>
  <si>
    <t>Tšk.</t>
  </si>
  <si>
    <t xml:space="preserve">Data:  </t>
  </si>
  <si>
    <t xml:space="preserve">Pogrupis:   </t>
  </si>
  <si>
    <t xml:space="preserve">Etapas:   </t>
  </si>
  <si>
    <t xml:space="preserve">Vyr. teisėjai:   </t>
  </si>
  <si>
    <t>A</t>
  </si>
  <si>
    <t>B</t>
  </si>
  <si>
    <t>C</t>
  </si>
  <si>
    <t xml:space="preserve"> V</t>
  </si>
  <si>
    <t xml:space="preserve"> M</t>
  </si>
  <si>
    <t>4 trasa</t>
  </si>
  <si>
    <t>5 trasa</t>
  </si>
  <si>
    <t>Miestas</t>
  </si>
  <si>
    <t>Gim. metai</t>
  </si>
  <si>
    <t xml:space="preserve">Trasų statyt.:    </t>
  </si>
  <si>
    <t>Edmundas Tilvikas</t>
  </si>
  <si>
    <t>Sergejus Kozliuk</t>
  </si>
  <si>
    <t>Jonas</t>
  </si>
  <si>
    <t>Tamulionis</t>
  </si>
  <si>
    <t>Vilnius</t>
  </si>
  <si>
    <t>Kipras</t>
  </si>
  <si>
    <t>Baltrūnas</t>
  </si>
  <si>
    <t>Kaunas</t>
  </si>
  <si>
    <t>Aleksandr</t>
  </si>
  <si>
    <t>Vasiljev</t>
  </si>
  <si>
    <t>Klaipėda</t>
  </si>
  <si>
    <t>Pavel</t>
  </si>
  <si>
    <t>Jurkovlianec</t>
  </si>
  <si>
    <t>Artūras</t>
  </si>
  <si>
    <t>Volkovas</t>
  </si>
  <si>
    <t>Vilimantas</t>
  </si>
  <si>
    <t>Petrašiūnas</t>
  </si>
  <si>
    <t>Kostas</t>
  </si>
  <si>
    <t>Turčinavičius</t>
  </si>
  <si>
    <t>Gediminas</t>
  </si>
  <si>
    <t>Dargužas</t>
  </si>
  <si>
    <t>Andrej</t>
  </si>
  <si>
    <t>Aistė</t>
  </si>
  <si>
    <t>Pliuškevičiūtė</t>
  </si>
  <si>
    <t>Miglė</t>
  </si>
  <si>
    <t>Žukauskaitė</t>
  </si>
  <si>
    <t>Milda</t>
  </si>
  <si>
    <t>Deimantė</t>
  </si>
  <si>
    <t>Gaigalaitė</t>
  </si>
  <si>
    <t>Eglė</t>
  </si>
  <si>
    <t>Olga</t>
  </si>
  <si>
    <t>Sergeeva</t>
  </si>
  <si>
    <t>6</t>
  </si>
  <si>
    <t>5</t>
  </si>
  <si>
    <t>4</t>
  </si>
  <si>
    <t>1</t>
  </si>
  <si>
    <t>3</t>
  </si>
  <si>
    <t>2</t>
  </si>
  <si>
    <t>7</t>
  </si>
  <si>
    <t>8</t>
  </si>
  <si>
    <t>9</t>
  </si>
  <si>
    <t>Giedrius</t>
  </si>
  <si>
    <t>Bunevičius</t>
  </si>
  <si>
    <t>Ūsas</t>
  </si>
  <si>
    <t>Tadas</t>
  </si>
  <si>
    <t>Andrey</t>
  </si>
  <si>
    <t>Edvinas</t>
  </si>
  <si>
    <t>Rukštelė</t>
  </si>
  <si>
    <t>Andrius</t>
  </si>
  <si>
    <t>Kozliuk</t>
  </si>
  <si>
    <t>Denis</t>
  </si>
  <si>
    <t>Kuzmin</t>
  </si>
  <si>
    <t>Elena</t>
  </si>
  <si>
    <t>Yarova</t>
  </si>
  <si>
    <t>Ekaterina</t>
  </si>
  <si>
    <t>Kasperovich</t>
  </si>
  <si>
    <t>Svajūnas</t>
  </si>
  <si>
    <t>10</t>
  </si>
  <si>
    <t>11</t>
  </si>
  <si>
    <t>12</t>
  </si>
  <si>
    <t>13</t>
  </si>
  <si>
    <t>14</t>
  </si>
  <si>
    <t>15</t>
  </si>
  <si>
    <t>Juozas</t>
  </si>
  <si>
    <t>Bobina</t>
  </si>
  <si>
    <t>Sidorovas</t>
  </si>
  <si>
    <t>Radevič</t>
  </si>
  <si>
    <t>Yulia</t>
  </si>
  <si>
    <t>Gabija</t>
  </si>
  <si>
    <t>Barauskaitė</t>
  </si>
  <si>
    <t>Koreivaitė</t>
  </si>
  <si>
    <t>Abigailė</t>
  </si>
  <si>
    <t>Tamošauskaitė</t>
  </si>
  <si>
    <t>Dovilė</t>
  </si>
  <si>
    <t>Gedminaitė</t>
  </si>
  <si>
    <t>Darija</t>
  </si>
  <si>
    <t>Bormotova</t>
  </si>
  <si>
    <t>Kiseliova</t>
  </si>
  <si>
    <t>Tilvikaitė</t>
  </si>
  <si>
    <t>Zaytseva</t>
  </si>
  <si>
    <t>Sergey</t>
  </si>
  <si>
    <t>Bydtaev</t>
  </si>
  <si>
    <t>Ilja</t>
  </si>
  <si>
    <t>Gaiduk</t>
  </si>
  <si>
    <t>Semion</t>
  </si>
  <si>
    <t>Iveta</t>
  </si>
  <si>
    <t>Rukštelytė</t>
  </si>
  <si>
    <t>Daila</t>
  </si>
  <si>
    <t>Sabaliauskaitė</t>
  </si>
  <si>
    <t>Ugnė</t>
  </si>
  <si>
    <t>Volkov</t>
  </si>
  <si>
    <t>Joelis</t>
  </si>
  <si>
    <t>Sajauskas</t>
  </si>
  <si>
    <t>Martynas</t>
  </si>
</sst>
</file>

<file path=xl/styles.xml><?xml version="1.0" encoding="utf-8"?>
<styleSheet xmlns="http://schemas.openxmlformats.org/spreadsheetml/2006/main">
  <numFmts count="25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27]yyyy\ &quot;m.&quot;\ mmmm\ d\ &quot;d.&quot;"/>
  </numFmts>
  <fonts count="33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9"/>
      <color indexed="12"/>
      <name val="Arial"/>
      <family val="0"/>
    </font>
    <font>
      <b/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26" borderId="0" xfId="0" applyFont="1" applyFill="1" applyBorder="1" applyAlignment="1">
      <alignment/>
    </xf>
    <xf numFmtId="0" fontId="3" fillId="22" borderId="19" xfId="0" applyFont="1" applyFill="1" applyBorder="1" applyAlignment="1" applyProtection="1">
      <alignment horizontal="center"/>
      <protection hidden="1"/>
    </xf>
    <xf numFmtId="0" fontId="1" fillId="4" borderId="20" xfId="0" applyFont="1" applyFill="1" applyBorder="1" applyAlignment="1" applyProtection="1">
      <alignment horizontal="center"/>
      <protection hidden="1"/>
    </xf>
    <xf numFmtId="0" fontId="3" fillId="22" borderId="21" xfId="0" applyFont="1" applyFill="1" applyBorder="1" applyAlignment="1" applyProtection="1">
      <alignment horizontal="center"/>
      <protection hidden="1"/>
    </xf>
    <xf numFmtId="0" fontId="1" fillId="4" borderId="22" xfId="0" applyFont="1" applyFill="1" applyBorder="1" applyAlignment="1" applyProtection="1">
      <alignment horizontal="center"/>
      <protection hidden="1"/>
    </xf>
    <xf numFmtId="0" fontId="3" fillId="22" borderId="23" xfId="0" applyFont="1" applyFill="1" applyBorder="1" applyAlignment="1" applyProtection="1">
      <alignment horizontal="center"/>
      <protection hidden="1"/>
    </xf>
    <xf numFmtId="0" fontId="1" fillId="4" borderId="24" xfId="0" applyFont="1" applyFill="1" applyBorder="1" applyAlignment="1" applyProtection="1">
      <alignment horizontal="center"/>
      <protection hidden="1"/>
    </xf>
    <xf numFmtId="0" fontId="3" fillId="22" borderId="25" xfId="0" applyFont="1" applyFill="1" applyBorder="1" applyAlignment="1" applyProtection="1">
      <alignment horizontal="center"/>
      <protection hidden="1"/>
    </xf>
    <xf numFmtId="0" fontId="1" fillId="4" borderId="26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3" fillId="25" borderId="10" xfId="0" applyFont="1" applyFill="1" applyBorder="1" applyAlignment="1" applyProtection="1">
      <alignment horizontal="center"/>
      <protection locked="0"/>
    </xf>
    <xf numFmtId="0" fontId="3" fillId="27" borderId="28" xfId="0" applyFont="1" applyFill="1" applyBorder="1" applyAlignment="1" applyProtection="1">
      <alignment horizontal="center"/>
      <protection locked="0"/>
    </xf>
    <xf numFmtId="0" fontId="3" fillId="25" borderId="29" xfId="0" applyFont="1" applyFill="1" applyBorder="1" applyAlignment="1" applyProtection="1">
      <alignment horizontal="center"/>
      <protection locked="0"/>
    </xf>
    <xf numFmtId="0" fontId="3" fillId="27" borderId="11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1" fillId="4" borderId="33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4" borderId="38" xfId="0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1" fillId="4" borderId="40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1" fillId="4" borderId="34" xfId="0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1" fillId="4" borderId="42" xfId="0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1" fillId="4" borderId="44" xfId="0" applyFont="1" applyFill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1" fillId="4" borderId="46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1" fillId="4" borderId="49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4" borderId="50" xfId="0" applyFont="1" applyFill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1" fillId="4" borderId="52" xfId="0" applyFont="1" applyFill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1" fillId="4" borderId="53" xfId="0" applyFont="1" applyFill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5" fillId="0" borderId="54" xfId="0" applyFont="1" applyBorder="1" applyAlignment="1" applyProtection="1">
      <alignment horizontal="right"/>
      <protection locked="0"/>
    </xf>
    <xf numFmtId="0" fontId="5" fillId="0" borderId="55" xfId="0" applyFont="1" applyBorder="1" applyAlignment="1" applyProtection="1">
      <alignment horizontal="right"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3" fillId="0" borderId="56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0" fillId="0" borderId="67" xfId="0" applyFont="1" applyBorder="1" applyAlignment="1" applyProtection="1">
      <alignment/>
      <protection locked="0"/>
    </xf>
    <xf numFmtId="0" fontId="0" fillId="0" borderId="67" xfId="0" applyFont="1" applyBorder="1" applyAlignment="1" applyProtection="1">
      <alignment horizontal="left"/>
      <protection locked="0"/>
    </xf>
    <xf numFmtId="0" fontId="1" fillId="0" borderId="68" xfId="0" applyFont="1" applyBorder="1" applyAlignment="1" applyProtection="1">
      <alignment/>
      <protection locked="0"/>
    </xf>
    <xf numFmtId="0" fontId="3" fillId="25" borderId="69" xfId="0" applyFont="1" applyFill="1" applyBorder="1" applyAlignment="1" applyProtection="1">
      <alignment horizontal="center"/>
      <protection locked="0"/>
    </xf>
    <xf numFmtId="0" fontId="3" fillId="27" borderId="70" xfId="0" applyFont="1" applyFill="1" applyBorder="1" applyAlignment="1" applyProtection="1">
      <alignment horizontal="center"/>
      <protection locked="0"/>
    </xf>
    <xf numFmtId="0" fontId="3" fillId="25" borderId="71" xfId="0" applyFont="1" applyFill="1" applyBorder="1" applyAlignment="1" applyProtection="1">
      <alignment horizontal="center"/>
      <protection locked="0"/>
    </xf>
    <xf numFmtId="0" fontId="3" fillId="27" borderId="72" xfId="0" applyFont="1" applyFill="1" applyBorder="1" applyAlignment="1" applyProtection="1">
      <alignment horizontal="center"/>
      <protection locked="0"/>
    </xf>
    <xf numFmtId="0" fontId="3" fillId="25" borderId="73" xfId="0" applyFont="1" applyFill="1" applyBorder="1" applyAlignment="1" applyProtection="1">
      <alignment horizontal="center"/>
      <protection locked="0"/>
    </xf>
    <xf numFmtId="0" fontId="3" fillId="27" borderId="74" xfId="0" applyFont="1" applyFill="1" applyBorder="1" applyAlignment="1" applyProtection="1">
      <alignment horizont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/>
      <protection locked="0"/>
    </xf>
    <xf numFmtId="0" fontId="3" fillId="0" borderId="78" xfId="0" applyFont="1" applyBorder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center"/>
      <protection locked="0"/>
    </xf>
    <xf numFmtId="49" fontId="3" fillId="7" borderId="80" xfId="0" applyNumberFormat="1" applyFont="1" applyFill="1" applyBorder="1" applyAlignment="1" applyProtection="1">
      <alignment horizontal="center"/>
      <protection locked="0"/>
    </xf>
    <xf numFmtId="49" fontId="3" fillId="7" borderId="81" xfId="0" applyNumberFormat="1" applyFont="1" applyFill="1" applyBorder="1" applyAlignment="1" applyProtection="1">
      <alignment horizontal="center"/>
      <protection locked="0"/>
    </xf>
    <xf numFmtId="49" fontId="3" fillId="7" borderId="82" xfId="0" applyNumberFormat="1" applyFont="1" applyFill="1" applyBorder="1" applyAlignment="1" applyProtection="1">
      <alignment horizontal="center"/>
      <protection locked="0"/>
    </xf>
    <xf numFmtId="49" fontId="3" fillId="7" borderId="83" xfId="0" applyNumberFormat="1" applyFont="1" applyFill="1" applyBorder="1" applyAlignment="1" applyProtection="1">
      <alignment horizontal="center"/>
      <protection locked="0"/>
    </xf>
    <xf numFmtId="0" fontId="3" fillId="22" borderId="84" xfId="0" applyFont="1" applyFill="1" applyBorder="1" applyAlignment="1" applyProtection="1">
      <alignment horizontal="center"/>
      <protection hidden="1"/>
    </xf>
    <xf numFmtId="0" fontId="3" fillId="22" borderId="59" xfId="0" applyFont="1" applyFill="1" applyBorder="1" applyAlignment="1" applyProtection="1">
      <alignment horizontal="center"/>
      <protection hidden="1"/>
    </xf>
    <xf numFmtId="0" fontId="3" fillId="27" borderId="18" xfId="0" applyFont="1" applyFill="1" applyBorder="1" applyAlignment="1" applyProtection="1">
      <alignment horizontal="center"/>
      <protection locked="0"/>
    </xf>
    <xf numFmtId="0" fontId="3" fillId="25" borderId="85" xfId="0" applyFont="1" applyFill="1" applyBorder="1" applyAlignment="1" applyProtection="1">
      <alignment horizontal="center"/>
      <protection locked="0"/>
    </xf>
    <xf numFmtId="0" fontId="3" fillId="27" borderId="86" xfId="0" applyFont="1" applyFill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1" fillId="4" borderId="87" xfId="0" applyFont="1" applyFill="1" applyBorder="1" applyAlignment="1" applyProtection="1">
      <alignment horizontal="center"/>
      <protection locked="0"/>
    </xf>
    <xf numFmtId="0" fontId="3" fillId="0" borderId="87" xfId="0" applyFont="1" applyBorder="1" applyAlignment="1" applyProtection="1">
      <alignment horizontal="center"/>
      <protection locked="0"/>
    </xf>
    <xf numFmtId="0" fontId="1" fillId="4" borderId="88" xfId="0" applyFont="1" applyFill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1" fillId="4" borderId="89" xfId="0" applyFont="1" applyFill="1" applyBorder="1" applyAlignment="1" applyProtection="1">
      <alignment horizontal="center"/>
      <protection locked="0"/>
    </xf>
    <xf numFmtId="0" fontId="3" fillId="0" borderId="90" xfId="0" applyFont="1" applyBorder="1" applyAlignment="1" applyProtection="1">
      <alignment horizontal="center"/>
      <protection locked="0"/>
    </xf>
    <xf numFmtId="0" fontId="1" fillId="4" borderId="67" xfId="0" applyFont="1" applyFill="1" applyBorder="1" applyAlignment="1" applyProtection="1">
      <alignment horizontal="center"/>
      <protection locked="0"/>
    </xf>
    <xf numFmtId="0" fontId="3" fillId="0" borderId="67" xfId="0" applyFont="1" applyBorder="1" applyAlignment="1" applyProtection="1">
      <alignment horizontal="center"/>
      <protection locked="0"/>
    </xf>
    <xf numFmtId="0" fontId="1" fillId="4" borderId="91" xfId="0" applyFont="1" applyFill="1" applyBorder="1" applyAlignment="1" applyProtection="1">
      <alignment horizontal="center"/>
      <protection locked="0"/>
    </xf>
    <xf numFmtId="0" fontId="3" fillId="7" borderId="92" xfId="0" applyFont="1" applyFill="1" applyBorder="1" applyAlignment="1" applyProtection="1">
      <alignment horizontal="center" vertical="center"/>
      <protection locked="0"/>
    </xf>
    <xf numFmtId="0" fontId="3" fillId="25" borderId="93" xfId="0" applyFont="1" applyFill="1" applyBorder="1" applyAlignment="1" applyProtection="1">
      <alignment horizontal="center"/>
      <protection locked="0"/>
    </xf>
    <xf numFmtId="0" fontId="3" fillId="0" borderId="94" xfId="0" applyFont="1" applyBorder="1" applyAlignment="1" applyProtection="1">
      <alignment horizontal="center"/>
      <protection locked="0"/>
    </xf>
    <xf numFmtId="0" fontId="3" fillId="0" borderId="95" xfId="0" applyFont="1" applyBorder="1" applyAlignment="1" applyProtection="1">
      <alignment horizontal="center"/>
      <protection locked="0"/>
    </xf>
    <xf numFmtId="0" fontId="3" fillId="0" borderId="96" xfId="0" applyFont="1" applyBorder="1" applyAlignment="1" applyProtection="1">
      <alignment horizontal="center"/>
      <protection locked="0"/>
    </xf>
    <xf numFmtId="0" fontId="3" fillId="25" borderId="97" xfId="0" applyFont="1" applyFill="1" applyBorder="1" applyAlignment="1" applyProtection="1">
      <alignment horizontal="center"/>
      <protection locked="0"/>
    </xf>
    <xf numFmtId="0" fontId="3" fillId="27" borderId="98" xfId="0" applyFont="1" applyFill="1" applyBorder="1" applyAlignment="1" applyProtection="1">
      <alignment horizontal="center"/>
      <protection locked="0"/>
    </xf>
    <xf numFmtId="0" fontId="3" fillId="27" borderId="85" xfId="0" applyFont="1" applyFill="1" applyBorder="1" applyAlignment="1" applyProtection="1">
      <alignment horizontal="center"/>
      <protection locked="0"/>
    </xf>
    <xf numFmtId="0" fontId="1" fillId="4" borderId="99" xfId="0" applyFont="1" applyFill="1" applyBorder="1" applyAlignment="1" applyProtection="1">
      <alignment horizontal="center"/>
      <protection locked="0"/>
    </xf>
    <xf numFmtId="0" fontId="1" fillId="4" borderId="100" xfId="0" applyFont="1" applyFill="1" applyBorder="1" applyAlignment="1" applyProtection="1">
      <alignment horizontal="center"/>
      <protection locked="0"/>
    </xf>
    <xf numFmtId="0" fontId="1" fillId="4" borderId="101" xfId="0" applyFont="1" applyFill="1" applyBorder="1" applyAlignment="1" applyProtection="1">
      <alignment horizontal="center"/>
      <protection locked="0"/>
    </xf>
    <xf numFmtId="0" fontId="1" fillId="4" borderId="102" xfId="0" applyFont="1" applyFill="1" applyBorder="1" applyAlignment="1" applyProtection="1">
      <alignment horizontal="center"/>
      <protection hidden="1"/>
    </xf>
    <xf numFmtId="0" fontId="1" fillId="4" borderId="36" xfId="0" applyFont="1" applyFill="1" applyBorder="1" applyAlignment="1" applyProtection="1">
      <alignment horizontal="center"/>
      <protection hidden="1"/>
    </xf>
    <xf numFmtId="0" fontId="1" fillId="0" borderId="103" xfId="0" applyFont="1" applyBorder="1" applyAlignment="1" applyProtection="1">
      <alignment horizontal="center"/>
      <protection locked="0"/>
    </xf>
    <xf numFmtId="0" fontId="1" fillId="0" borderId="104" xfId="0" applyFont="1" applyBorder="1" applyAlignment="1" applyProtection="1">
      <alignment horizontal="center"/>
      <protection locked="0"/>
    </xf>
    <xf numFmtId="0" fontId="3" fillId="27" borderId="71" xfId="0" applyFont="1" applyFill="1" applyBorder="1" applyAlignment="1" applyProtection="1">
      <alignment horizontal="center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1" fillId="0" borderId="106" xfId="0" applyFont="1" applyBorder="1" applyAlignment="1" applyProtection="1">
      <alignment horizontal="center"/>
      <protection locked="0"/>
    </xf>
    <xf numFmtId="1" fontId="1" fillId="0" borderId="106" xfId="0" applyNumberFormat="1" applyFont="1" applyBorder="1" applyAlignment="1" applyProtection="1">
      <alignment horizontal="center"/>
      <protection locked="0"/>
    </xf>
    <xf numFmtId="49" fontId="7" fillId="7" borderId="107" xfId="0" applyNumberFormat="1" applyFont="1" applyFill="1" applyBorder="1" applyAlignment="1" applyProtection="1">
      <alignment horizontal="center"/>
      <protection locked="0"/>
    </xf>
    <xf numFmtId="49" fontId="3" fillId="7" borderId="107" xfId="0" applyNumberFormat="1" applyFont="1" applyFill="1" applyBorder="1" applyAlignment="1" applyProtection="1">
      <alignment horizontal="center"/>
      <protection locked="0"/>
    </xf>
    <xf numFmtId="49" fontId="3" fillId="7" borderId="107" xfId="0" applyNumberFormat="1" applyFont="1" applyFill="1" applyBorder="1" applyAlignment="1" applyProtection="1">
      <alignment horizontal="center"/>
      <protection locked="0"/>
    </xf>
    <xf numFmtId="49" fontId="3" fillId="7" borderId="108" xfId="0" applyNumberFormat="1" applyFont="1" applyFill="1" applyBorder="1" applyAlignment="1" applyProtection="1">
      <alignment horizontal="center"/>
      <protection locked="0"/>
    </xf>
    <xf numFmtId="49" fontId="7" fillId="7" borderId="109" xfId="0" applyNumberFormat="1" applyFont="1" applyFill="1" applyBorder="1" applyAlignment="1" applyProtection="1">
      <alignment horizontal="center"/>
      <protection locked="0"/>
    </xf>
    <xf numFmtId="49" fontId="3" fillId="7" borderId="110" xfId="0" applyNumberFormat="1" applyFont="1" applyFill="1" applyBorder="1" applyAlignment="1" applyProtection="1">
      <alignment horizontal="center" vertical="center"/>
      <protection locked="0"/>
    </xf>
    <xf numFmtId="1" fontId="1" fillId="0" borderId="111" xfId="0" applyNumberFormat="1" applyFont="1" applyBorder="1" applyAlignment="1" applyProtection="1">
      <alignment horizontal="center"/>
      <protection locked="0"/>
    </xf>
    <xf numFmtId="49" fontId="3" fillId="7" borderId="108" xfId="0" applyNumberFormat="1" applyFont="1" applyFill="1" applyBorder="1" applyAlignment="1" applyProtection="1">
      <alignment horizontal="center"/>
      <protection locked="0"/>
    </xf>
    <xf numFmtId="49" fontId="3" fillId="7" borderId="112" xfId="0" applyNumberFormat="1" applyFont="1" applyFill="1" applyBorder="1" applyAlignment="1" applyProtection="1">
      <alignment horizontal="center" vertical="center"/>
      <protection locked="0"/>
    </xf>
    <xf numFmtId="0" fontId="1" fillId="4" borderId="113" xfId="0" applyFont="1" applyFill="1" applyBorder="1" applyAlignment="1" applyProtection="1">
      <alignment horizontal="center"/>
      <protection hidden="1"/>
    </xf>
    <xf numFmtId="0" fontId="1" fillId="4" borderId="51" xfId="0" applyFont="1" applyFill="1" applyBorder="1" applyAlignment="1" applyProtection="1">
      <alignment horizontal="center"/>
      <protection hidden="1"/>
    </xf>
    <xf numFmtId="49" fontId="3" fillId="7" borderId="92" xfId="0" applyNumberFormat="1" applyFont="1" applyFill="1" applyBorder="1" applyAlignment="1" applyProtection="1">
      <alignment horizontal="center" vertical="center"/>
      <protection locked="0"/>
    </xf>
    <xf numFmtId="0" fontId="3" fillId="22" borderId="50" xfId="0" applyFont="1" applyFill="1" applyBorder="1" applyAlignment="1" applyProtection="1">
      <alignment horizontal="center"/>
      <protection hidden="1"/>
    </xf>
    <xf numFmtId="0" fontId="3" fillId="27" borderId="114" xfId="0" applyFont="1" applyFill="1" applyBorder="1" applyAlignment="1" applyProtection="1">
      <alignment horizontal="center"/>
      <protection locked="0"/>
    </xf>
    <xf numFmtId="0" fontId="3" fillId="25" borderId="115" xfId="0" applyFont="1" applyFill="1" applyBorder="1" applyAlignment="1" applyProtection="1">
      <alignment horizontal="center"/>
      <protection locked="0"/>
    </xf>
    <xf numFmtId="0" fontId="3" fillId="0" borderId="112" xfId="0" applyFont="1" applyBorder="1" applyAlignment="1" applyProtection="1">
      <alignment horizontal="center" vertical="center"/>
      <protection locked="0"/>
    </xf>
    <xf numFmtId="0" fontId="3" fillId="27" borderId="116" xfId="0" applyFont="1" applyFill="1" applyBorder="1" applyAlignment="1" applyProtection="1">
      <alignment horizontal="center"/>
      <protection locked="0"/>
    </xf>
    <xf numFmtId="0" fontId="3" fillId="25" borderId="117" xfId="0" applyFont="1" applyFill="1" applyBorder="1" applyAlignment="1" applyProtection="1">
      <alignment horizontal="center"/>
      <protection locked="0"/>
    </xf>
    <xf numFmtId="0" fontId="3" fillId="25" borderId="114" xfId="0" applyFont="1" applyFill="1" applyBorder="1" applyAlignment="1" applyProtection="1">
      <alignment horizontal="center"/>
      <protection locked="0"/>
    </xf>
    <xf numFmtId="0" fontId="0" fillId="0" borderId="113" xfId="0" applyFont="1" applyBorder="1" applyAlignment="1" applyProtection="1">
      <alignment/>
      <protection locked="0"/>
    </xf>
    <xf numFmtId="0" fontId="0" fillId="0" borderId="118" xfId="0" applyFont="1" applyBorder="1" applyAlignment="1" applyProtection="1">
      <alignment/>
      <protection locked="0"/>
    </xf>
    <xf numFmtId="0" fontId="0" fillId="0" borderId="118" xfId="0" applyFont="1" applyBorder="1" applyAlignment="1" applyProtection="1">
      <alignment horizontal="left"/>
      <protection locked="0"/>
    </xf>
    <xf numFmtId="0" fontId="0" fillId="0" borderId="101" xfId="0" applyFont="1" applyBorder="1" applyAlignment="1" applyProtection="1">
      <alignment horizontal="left"/>
      <protection locked="0"/>
    </xf>
    <xf numFmtId="0" fontId="3" fillId="25" borderId="75" xfId="0" applyFont="1" applyFill="1" applyBorder="1" applyAlignment="1" applyProtection="1">
      <alignment horizontal="center"/>
      <protection locked="0"/>
    </xf>
    <xf numFmtId="0" fontId="1" fillId="4" borderId="119" xfId="0" applyFont="1" applyFill="1" applyBorder="1" applyAlignment="1" applyProtection="1">
      <alignment horizontal="center"/>
      <protection locked="0"/>
    </xf>
    <xf numFmtId="0" fontId="1" fillId="4" borderId="120" xfId="0" applyFont="1" applyFill="1" applyBorder="1" applyAlignment="1" applyProtection="1">
      <alignment horizontal="center"/>
      <protection locked="0"/>
    </xf>
    <xf numFmtId="0" fontId="3" fillId="0" borderId="121" xfId="0" applyFont="1" applyBorder="1" applyAlignment="1" applyProtection="1">
      <alignment horizontal="center"/>
      <protection locked="0"/>
    </xf>
    <xf numFmtId="0" fontId="1" fillId="4" borderId="122" xfId="0" applyFont="1" applyFill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90" xfId="0" applyFont="1" applyBorder="1" applyAlignment="1" applyProtection="1">
      <alignment horizontal="center"/>
      <protection locked="0"/>
    </xf>
    <xf numFmtId="0" fontId="3" fillId="0" borderId="77" xfId="0" applyFont="1" applyBorder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center"/>
      <protection locked="0"/>
    </xf>
    <xf numFmtId="0" fontId="3" fillId="0" borderId="121" xfId="0" applyFont="1" applyBorder="1" applyAlignment="1" applyProtection="1">
      <alignment horizontal="center"/>
      <protection locked="0"/>
    </xf>
    <xf numFmtId="0" fontId="3" fillId="0" borderId="123" xfId="0" applyFont="1" applyBorder="1" applyAlignment="1" applyProtection="1">
      <alignment horizontal="center"/>
      <protection locked="0"/>
    </xf>
    <xf numFmtId="0" fontId="3" fillId="0" borderId="78" xfId="0" applyFont="1" applyBorder="1" applyAlignment="1" applyProtection="1">
      <alignment horizontal="center"/>
      <protection locked="0"/>
    </xf>
    <xf numFmtId="0" fontId="1" fillId="4" borderId="124" xfId="0" applyFont="1" applyFill="1" applyBorder="1" applyAlignment="1" applyProtection="1">
      <alignment horizontal="center"/>
      <protection locked="0"/>
    </xf>
    <xf numFmtId="0" fontId="3" fillId="0" borderId="125" xfId="0" applyFont="1" applyBorder="1" applyAlignment="1" applyProtection="1">
      <alignment horizontal="center"/>
      <protection locked="0"/>
    </xf>
    <xf numFmtId="0" fontId="1" fillId="4" borderId="126" xfId="0" applyFont="1" applyFill="1" applyBorder="1" applyAlignment="1" applyProtection="1">
      <alignment horizontal="center"/>
      <protection locked="0"/>
    </xf>
    <xf numFmtId="0" fontId="3" fillId="0" borderId="127" xfId="0" applyFont="1" applyBorder="1" applyAlignment="1" applyProtection="1">
      <alignment horizontal="center"/>
      <protection locked="0"/>
    </xf>
    <xf numFmtId="0" fontId="1" fillId="4" borderId="128" xfId="0" applyFont="1" applyFill="1" applyBorder="1" applyAlignment="1" applyProtection="1">
      <alignment horizontal="center"/>
      <protection locked="0"/>
    </xf>
    <xf numFmtId="0" fontId="3" fillId="22" borderId="129" xfId="0" applyFont="1" applyFill="1" applyBorder="1" applyAlignment="1" applyProtection="1">
      <alignment horizontal="center"/>
      <protection hidden="1"/>
    </xf>
    <xf numFmtId="14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84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3" fillId="0" borderId="131" xfId="0" applyFont="1" applyBorder="1" applyAlignment="1" applyProtection="1">
      <alignment horizontal="center" vertical="center"/>
      <protection locked="0"/>
    </xf>
    <xf numFmtId="0" fontId="3" fillId="0" borderId="132" xfId="0" applyFont="1" applyBorder="1" applyAlignment="1" applyProtection="1">
      <alignment horizontal="center" vertical="center"/>
      <protection locked="0"/>
    </xf>
    <xf numFmtId="0" fontId="0" fillId="0" borderId="89" xfId="0" applyFont="1" applyBorder="1" applyAlignment="1" applyProtection="1">
      <alignment/>
      <protection locked="0"/>
    </xf>
    <xf numFmtId="0" fontId="3" fillId="0" borderId="133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134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27" borderId="29" xfId="0" applyFont="1" applyFill="1" applyBorder="1" applyAlignment="1" applyProtection="1">
      <alignment horizontal="center"/>
      <protection locked="0"/>
    </xf>
    <xf numFmtId="0" fontId="1" fillId="4" borderId="48" xfId="0" applyFont="1" applyFill="1" applyBorder="1" applyAlignment="1" applyProtection="1">
      <alignment horizontal="center"/>
      <protection locked="0"/>
    </xf>
    <xf numFmtId="0" fontId="1" fillId="4" borderId="39" xfId="0" applyFont="1" applyFill="1" applyBorder="1" applyAlignment="1" applyProtection="1">
      <alignment horizontal="center"/>
      <protection locked="0"/>
    </xf>
    <xf numFmtId="0" fontId="1" fillId="4" borderId="43" xfId="0" applyFont="1" applyFill="1" applyBorder="1" applyAlignment="1" applyProtection="1">
      <alignment horizontal="center"/>
      <protection locked="0"/>
    </xf>
    <xf numFmtId="49" fontId="3" fillId="7" borderId="105" xfId="0" applyNumberFormat="1" applyFont="1" applyFill="1" applyBorder="1" applyAlignment="1" applyProtection="1">
      <alignment horizontal="center" vertical="center"/>
      <protection locked="0"/>
    </xf>
    <xf numFmtId="0" fontId="3" fillId="22" borderId="125" xfId="0" applyFont="1" applyFill="1" applyBorder="1" applyAlignment="1" applyProtection="1">
      <alignment horizontal="center"/>
      <protection hidden="1"/>
    </xf>
    <xf numFmtId="0" fontId="1" fillId="4" borderId="126" xfId="0" applyFont="1" applyFill="1" applyBorder="1" applyAlignment="1" applyProtection="1">
      <alignment horizontal="center"/>
      <protection hidden="1"/>
    </xf>
    <xf numFmtId="0" fontId="3" fillId="22" borderId="135" xfId="0" applyFont="1" applyFill="1" applyBorder="1" applyAlignment="1" applyProtection="1">
      <alignment horizontal="center"/>
      <protection hidden="1"/>
    </xf>
    <xf numFmtId="0" fontId="1" fillId="4" borderId="136" xfId="0" applyFont="1" applyFill="1" applyBorder="1" applyAlignment="1" applyProtection="1">
      <alignment horizontal="center"/>
      <protection hidden="1"/>
    </xf>
    <xf numFmtId="0" fontId="1" fillId="4" borderId="36" xfId="0" applyFont="1" applyFill="1" applyBorder="1" applyAlignment="1" applyProtection="1">
      <alignment horizontal="center"/>
      <protection locked="0"/>
    </xf>
    <xf numFmtId="0" fontId="3" fillId="22" borderId="123" xfId="0" applyFont="1" applyFill="1" applyBorder="1" applyAlignment="1" applyProtection="1">
      <alignment horizontal="center"/>
      <protection hidden="1"/>
    </xf>
    <xf numFmtId="0" fontId="1" fillId="4" borderId="35" xfId="0" applyFont="1" applyFill="1" applyBorder="1" applyAlignment="1" applyProtection="1">
      <alignment horizontal="center"/>
      <protection locked="0"/>
    </xf>
    <xf numFmtId="0" fontId="3" fillId="7" borderId="105" xfId="0" applyFont="1" applyFill="1" applyBorder="1" applyAlignment="1" applyProtection="1">
      <alignment horizontal="center" vertical="center"/>
      <protection locked="0"/>
    </xf>
    <xf numFmtId="0" fontId="3" fillId="22" borderId="127" xfId="0" applyFont="1" applyFill="1" applyBorder="1" applyAlignment="1" applyProtection="1">
      <alignment horizontal="center"/>
      <protection hidden="1"/>
    </xf>
    <xf numFmtId="0" fontId="1" fillId="4" borderId="128" xfId="0" applyFont="1" applyFill="1" applyBorder="1" applyAlignment="1" applyProtection="1">
      <alignment horizontal="center"/>
      <protection hidden="1"/>
    </xf>
    <xf numFmtId="0" fontId="3" fillId="22" borderId="90" xfId="0" applyFont="1" applyFill="1" applyBorder="1" applyAlignment="1" applyProtection="1">
      <alignment horizontal="center"/>
      <protection hidden="1"/>
    </xf>
    <xf numFmtId="0" fontId="1" fillId="4" borderId="67" xfId="0" applyFont="1" applyFill="1" applyBorder="1" applyAlignment="1" applyProtection="1">
      <alignment horizontal="center"/>
      <protection hidden="1"/>
    </xf>
    <xf numFmtId="0" fontId="3" fillId="22" borderId="67" xfId="0" applyFont="1" applyFill="1" applyBorder="1" applyAlignment="1" applyProtection="1">
      <alignment horizontal="center"/>
      <protection hidden="1"/>
    </xf>
    <xf numFmtId="0" fontId="1" fillId="4" borderId="91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3" fillId="0" borderId="137" xfId="0" applyFont="1" applyBorder="1" applyAlignment="1" applyProtection="1">
      <alignment horizontal="center"/>
      <protection locked="0"/>
    </xf>
    <xf numFmtId="0" fontId="0" fillId="0" borderId="138" xfId="0" applyFont="1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3" fillId="0" borderId="118" xfId="0" applyFont="1" applyBorder="1" applyAlignment="1" applyProtection="1">
      <alignment horizontal="center"/>
      <protection locked="0"/>
    </xf>
    <xf numFmtId="0" fontId="1" fillId="4" borderId="11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7" borderId="139" xfId="0" applyNumberFormat="1" applyFont="1" applyFill="1" applyBorder="1" applyAlignment="1" applyProtection="1">
      <alignment horizontal="center"/>
      <protection locked="0"/>
    </xf>
    <xf numFmtId="0" fontId="3" fillId="0" borderId="140" xfId="0" applyFont="1" applyBorder="1" applyAlignment="1" applyProtection="1">
      <alignment horizontal="center"/>
      <protection locked="0"/>
    </xf>
    <xf numFmtId="0" fontId="1" fillId="4" borderId="138" xfId="0" applyFont="1" applyFill="1" applyBorder="1" applyAlignment="1" applyProtection="1">
      <alignment horizontal="center"/>
      <protection locked="0"/>
    </xf>
    <xf numFmtId="0" fontId="3" fillId="0" borderId="138" xfId="0" applyFont="1" applyBorder="1" applyAlignment="1" applyProtection="1">
      <alignment horizontal="center"/>
      <protection locked="0"/>
    </xf>
    <xf numFmtId="0" fontId="1" fillId="4" borderId="141" xfId="0" applyFont="1" applyFill="1" applyBorder="1" applyAlignment="1" applyProtection="1">
      <alignment horizontal="center"/>
      <protection locked="0"/>
    </xf>
    <xf numFmtId="0" fontId="3" fillId="0" borderId="142" xfId="0" applyFont="1" applyBorder="1" applyAlignment="1" applyProtection="1">
      <alignment horizontal="center"/>
      <protection locked="0"/>
    </xf>
    <xf numFmtId="0" fontId="1" fillId="4" borderId="143" xfId="0" applyFont="1" applyFill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144" xfId="0" applyFont="1" applyBorder="1" applyAlignment="1" applyProtection="1">
      <alignment horizontal="center"/>
      <protection locked="0"/>
    </xf>
    <xf numFmtId="0" fontId="3" fillId="0" borderId="134" xfId="0" applyFont="1" applyBorder="1" applyAlignment="1" applyProtection="1">
      <alignment horizontal="center"/>
      <protection locked="0"/>
    </xf>
    <xf numFmtId="0" fontId="1" fillId="4" borderId="145" xfId="0" applyFont="1" applyFill="1" applyBorder="1" applyAlignment="1" applyProtection="1">
      <alignment horizontal="center"/>
      <protection locked="0"/>
    </xf>
    <xf numFmtId="0" fontId="1" fillId="4" borderId="146" xfId="0" applyFont="1" applyFill="1" applyBorder="1" applyAlignment="1" applyProtection="1">
      <alignment horizontal="center"/>
      <protection locked="0"/>
    </xf>
    <xf numFmtId="0" fontId="1" fillId="4" borderId="118" xfId="0" applyFont="1" applyFill="1" applyBorder="1" applyAlignment="1" applyProtection="1">
      <alignment horizontal="center"/>
      <protection locked="0"/>
    </xf>
    <xf numFmtId="0" fontId="3" fillId="0" borderId="147" xfId="0" applyFont="1" applyBorder="1" applyAlignment="1" applyProtection="1">
      <alignment horizontal="center"/>
      <protection locked="0"/>
    </xf>
    <xf numFmtId="0" fontId="3" fillId="0" borderId="148" xfId="0" applyFont="1" applyBorder="1" applyAlignment="1" applyProtection="1">
      <alignment horizontal="center"/>
      <protection locked="0"/>
    </xf>
    <xf numFmtId="49" fontId="3" fillId="7" borderId="149" xfId="0" applyNumberFormat="1" applyFont="1" applyFill="1" applyBorder="1" applyAlignment="1" applyProtection="1">
      <alignment horizontal="center"/>
      <protection locked="0"/>
    </xf>
    <xf numFmtId="49" fontId="3" fillId="7" borderId="150" xfId="0" applyNumberFormat="1" applyFont="1" applyFill="1" applyBorder="1" applyAlignment="1" applyProtection="1">
      <alignment horizontal="center" vertical="center"/>
      <protection locked="0"/>
    </xf>
    <xf numFmtId="49" fontId="7" fillId="7" borderId="151" xfId="0" applyNumberFormat="1" applyFont="1" applyFill="1" applyBorder="1" applyAlignment="1" applyProtection="1">
      <alignment horizontal="center"/>
      <protection locked="0"/>
    </xf>
    <xf numFmtId="49" fontId="7" fillId="7" borderId="152" xfId="0" applyNumberFormat="1" applyFont="1" applyFill="1" applyBorder="1" applyAlignment="1" applyProtection="1">
      <alignment horizontal="center"/>
      <protection locked="0"/>
    </xf>
    <xf numFmtId="49" fontId="3" fillId="7" borderId="152" xfId="0" applyNumberFormat="1" applyFont="1" applyFill="1" applyBorder="1" applyAlignment="1" applyProtection="1">
      <alignment horizontal="center"/>
      <protection locked="0"/>
    </xf>
    <xf numFmtId="49" fontId="3" fillId="7" borderId="152" xfId="0" applyNumberFormat="1" applyFont="1" applyFill="1" applyBorder="1" applyAlignment="1" applyProtection="1">
      <alignment horizontal="center"/>
      <protection locked="0"/>
    </xf>
    <xf numFmtId="49" fontId="3" fillId="7" borderId="153" xfId="0" applyNumberFormat="1" applyFont="1" applyFill="1" applyBorder="1" applyAlignment="1" applyProtection="1">
      <alignment horizontal="center"/>
      <protection locked="0"/>
    </xf>
    <xf numFmtId="0" fontId="3" fillId="0" borderId="154" xfId="0" applyFont="1" applyBorder="1" applyAlignment="1" applyProtection="1">
      <alignment horizontal="center" vertical="center"/>
      <protection locked="0"/>
    </xf>
    <xf numFmtId="0" fontId="1" fillId="0" borderId="155" xfId="0" applyFont="1" applyBorder="1" applyAlignment="1" applyProtection="1">
      <alignment horizontal="center"/>
      <protection locked="0"/>
    </xf>
    <xf numFmtId="0" fontId="1" fillId="0" borderId="156" xfId="0" applyFont="1" applyBorder="1" applyAlignment="1" applyProtection="1">
      <alignment horizontal="center"/>
      <protection locked="0"/>
    </xf>
    <xf numFmtId="1" fontId="1" fillId="0" borderId="155" xfId="0" applyNumberFormat="1" applyFont="1" applyBorder="1" applyAlignment="1" applyProtection="1">
      <alignment horizontal="center"/>
      <protection locked="0"/>
    </xf>
    <xf numFmtId="0" fontId="1" fillId="0" borderId="157" xfId="0" applyFont="1" applyBorder="1" applyAlignment="1" applyProtection="1">
      <alignment horizontal="center"/>
      <protection locked="0"/>
    </xf>
    <xf numFmtId="0" fontId="1" fillId="0" borderId="107" xfId="0" applyFont="1" applyBorder="1" applyAlignment="1" applyProtection="1">
      <alignment horizontal="center"/>
      <protection locked="0"/>
    </xf>
    <xf numFmtId="0" fontId="1" fillId="0" borderId="158" xfId="0" applyFont="1" applyBorder="1" applyAlignment="1" applyProtection="1">
      <alignment horizontal="center"/>
      <protection locked="0"/>
    </xf>
    <xf numFmtId="0" fontId="5" fillId="0" borderId="90" xfId="0" applyFont="1" applyBorder="1" applyAlignment="1" applyProtection="1">
      <alignment horizontal="left"/>
      <protection locked="0"/>
    </xf>
    <xf numFmtId="49" fontId="7" fillId="7" borderId="31" xfId="0" applyNumberFormat="1" applyFont="1" applyFill="1" applyBorder="1" applyAlignment="1" applyProtection="1">
      <alignment horizontal="center"/>
      <protection locked="0"/>
    </xf>
    <xf numFmtId="49" fontId="7" fillId="7" borderId="33" xfId="0" applyNumberFormat="1" applyFont="1" applyFill="1" applyBorder="1" applyAlignment="1" applyProtection="1">
      <alignment horizontal="center"/>
      <protection locked="0"/>
    </xf>
    <xf numFmtId="49" fontId="3" fillId="7" borderId="31" xfId="0" applyNumberFormat="1" applyFont="1" applyFill="1" applyBorder="1" applyAlignment="1" applyProtection="1">
      <alignment horizontal="center"/>
      <protection locked="0"/>
    </xf>
    <xf numFmtId="49" fontId="3" fillId="7" borderId="33" xfId="0" applyNumberFormat="1" applyFont="1" applyFill="1" applyBorder="1" applyAlignment="1" applyProtection="1">
      <alignment horizontal="center"/>
      <protection locked="0"/>
    </xf>
    <xf numFmtId="49" fontId="3" fillId="7" borderId="33" xfId="0" applyNumberFormat="1" applyFont="1" applyFill="1" applyBorder="1" applyAlignment="1" applyProtection="1">
      <alignment horizontal="center"/>
      <protection locked="0"/>
    </xf>
    <xf numFmtId="49" fontId="3" fillId="7" borderId="25" xfId="0" applyNumberFormat="1" applyFont="1" applyFill="1" applyBorder="1" applyAlignment="1" applyProtection="1">
      <alignment horizontal="center"/>
      <protection locked="0"/>
    </xf>
    <xf numFmtId="0" fontId="3" fillId="0" borderId="159" xfId="0" applyFont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0" borderId="110" xfId="0" applyFont="1" applyBorder="1" applyAlignment="1" applyProtection="1">
      <alignment horizontal="center" vertical="center"/>
      <protection locked="0"/>
    </xf>
    <xf numFmtId="49" fontId="3" fillId="7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138" xfId="0" applyFont="1" applyBorder="1" applyAlignment="1" applyProtection="1">
      <alignment horizontal="center"/>
      <protection locked="0"/>
    </xf>
    <xf numFmtId="0" fontId="0" fillId="0" borderId="67" xfId="0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vertical="top" wrapText="1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138" xfId="0" applyFont="1" applyBorder="1" applyAlignment="1">
      <alignment vertical="top" wrapText="1"/>
    </xf>
    <xf numFmtId="0" fontId="0" fillId="0" borderId="13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locked="0"/>
    </xf>
    <xf numFmtId="0" fontId="3" fillId="0" borderId="144" xfId="0" applyFont="1" applyBorder="1" applyAlignment="1" applyProtection="1">
      <alignment horizontal="center"/>
      <protection locked="0"/>
    </xf>
    <xf numFmtId="0" fontId="3" fillId="0" borderId="68" xfId="0" applyFont="1" applyBorder="1" applyAlignment="1" applyProtection="1">
      <alignment horizontal="center"/>
      <protection locked="0"/>
    </xf>
    <xf numFmtId="0" fontId="0" fillId="0" borderId="160" xfId="0" applyFont="1" applyBorder="1" applyAlignment="1" applyProtection="1">
      <alignment/>
      <protection locked="0"/>
    </xf>
    <xf numFmtId="0" fontId="0" fillId="0" borderId="160" xfId="0" applyFont="1" applyBorder="1" applyAlignment="1" applyProtection="1">
      <alignment horizontal="center"/>
      <protection locked="0"/>
    </xf>
    <xf numFmtId="0" fontId="3" fillId="0" borderId="95" xfId="0" applyFont="1" applyBorder="1" applyAlignment="1" applyProtection="1">
      <alignment horizontal="center"/>
      <protection locked="0"/>
    </xf>
    <xf numFmtId="0" fontId="3" fillId="0" borderId="134" xfId="0" applyFont="1" applyBorder="1" applyAlignment="1" applyProtection="1">
      <alignment horizontal="center"/>
      <protection locked="0"/>
    </xf>
    <xf numFmtId="0" fontId="0" fillId="0" borderId="89" xfId="0" applyFont="1" applyBorder="1" applyAlignment="1" applyProtection="1">
      <alignment horizontal="left" vertical="center"/>
      <protection locked="0"/>
    </xf>
    <xf numFmtId="0" fontId="0" fillId="0" borderId="161" xfId="0" applyFont="1" applyBorder="1" applyAlignment="1" applyProtection="1">
      <alignment horizontal="left" vertical="center"/>
      <protection locked="0"/>
    </xf>
    <xf numFmtId="0" fontId="0" fillId="0" borderId="89" xfId="0" applyFont="1" applyBorder="1" applyAlignment="1" applyProtection="1">
      <alignment horizontal="left" vertical="center"/>
      <protection locked="0"/>
    </xf>
    <xf numFmtId="0" fontId="0" fillId="0" borderId="141" xfId="0" applyFont="1" applyBorder="1" applyAlignment="1" applyProtection="1">
      <alignment horizontal="left" vertical="center"/>
      <protection locked="0"/>
    </xf>
    <xf numFmtId="0" fontId="3" fillId="0" borderId="162" xfId="0" applyFont="1" applyBorder="1" applyAlignment="1" applyProtection="1">
      <alignment horizontal="center"/>
      <protection locked="0"/>
    </xf>
    <xf numFmtId="0" fontId="3" fillId="0" borderId="163" xfId="0" applyFont="1" applyBorder="1" applyAlignment="1" applyProtection="1">
      <alignment horizontal="center"/>
      <protection locked="0"/>
    </xf>
    <xf numFmtId="0" fontId="0" fillId="0" borderId="164" xfId="0" applyFont="1" applyBorder="1" applyAlignment="1" applyProtection="1">
      <alignment horizontal="left" vertical="center"/>
      <protection locked="0"/>
    </xf>
    <xf numFmtId="0" fontId="0" fillId="0" borderId="141" xfId="0" applyFont="1" applyBorder="1" applyAlignment="1" applyProtection="1">
      <alignment horizontal="left" vertical="center"/>
      <protection locked="0"/>
    </xf>
    <xf numFmtId="0" fontId="0" fillId="0" borderId="91" xfId="0" applyFont="1" applyBorder="1" applyAlignment="1" applyProtection="1">
      <alignment horizontal="left" vertic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161" xfId="0" applyFont="1" applyBorder="1" applyAlignment="1" applyProtection="1">
      <alignment horizontal="left" vertical="center"/>
      <protection locked="0"/>
    </xf>
    <xf numFmtId="0" fontId="1" fillId="4" borderId="165" xfId="0" applyFont="1" applyFill="1" applyBorder="1" applyAlignment="1" applyProtection="1">
      <alignment horizontal="center"/>
      <protection hidden="1"/>
    </xf>
    <xf numFmtId="0" fontId="0" fillId="0" borderId="67" xfId="0" applyFont="1" applyBorder="1" applyAlignment="1" applyProtection="1">
      <alignment horizontal="center"/>
      <protection locked="0"/>
    </xf>
    <xf numFmtId="0" fontId="1" fillId="4" borderId="136" xfId="0" applyFont="1" applyFill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135" xfId="0" applyFont="1" applyBorder="1" applyAlignment="1" applyProtection="1">
      <alignment horizontal="center"/>
      <protection locked="0"/>
    </xf>
    <xf numFmtId="0" fontId="0" fillId="0" borderId="123" xfId="0" applyFont="1" applyBorder="1" applyAlignment="1" applyProtection="1">
      <alignment horizontal="left"/>
      <protection locked="0"/>
    </xf>
    <xf numFmtId="0" fontId="0" fillId="0" borderId="166" xfId="0" applyFont="1" applyBorder="1" applyAlignment="1" applyProtection="1">
      <alignment horizontal="left"/>
      <protection locked="0"/>
    </xf>
    <xf numFmtId="0" fontId="0" fillId="0" borderId="167" xfId="0" applyFont="1" applyBorder="1" applyAlignment="1" applyProtection="1">
      <alignment horizontal="left"/>
      <protection locked="0"/>
    </xf>
    <xf numFmtId="0" fontId="0" fillId="0" borderId="168" xfId="0" applyFont="1" applyBorder="1" applyAlignment="1" applyProtection="1">
      <alignment horizontal="left"/>
      <protection locked="0"/>
    </xf>
    <xf numFmtId="0" fontId="0" fillId="0" borderId="169" xfId="0" applyFont="1" applyBorder="1" applyAlignment="1" applyProtection="1">
      <alignment/>
      <protection locked="0"/>
    </xf>
    <xf numFmtId="0" fontId="0" fillId="0" borderId="170" xfId="0" applyFont="1" applyBorder="1" applyAlignment="1" applyProtection="1">
      <alignment horizontal="left"/>
      <protection locked="0"/>
    </xf>
    <xf numFmtId="0" fontId="0" fillId="0" borderId="166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169" xfId="0" applyFont="1" applyBorder="1" applyAlignment="1">
      <alignment vertical="top" wrapText="1"/>
    </xf>
    <xf numFmtId="0" fontId="28" fillId="0" borderId="138" xfId="0" applyFont="1" applyBorder="1" applyAlignment="1">
      <alignment vertical="top" wrapText="1"/>
    </xf>
    <xf numFmtId="0" fontId="28" fillId="0" borderId="169" xfId="0" applyFont="1" applyBorder="1" applyAlignment="1">
      <alignment vertical="top" wrapText="1"/>
    </xf>
    <xf numFmtId="0" fontId="28" fillId="0" borderId="49" xfId="0" applyFont="1" applyBorder="1" applyAlignment="1">
      <alignment vertical="top" wrapText="1"/>
    </xf>
    <xf numFmtId="0" fontId="28" fillId="0" borderId="30" xfId="0" applyFont="1" applyBorder="1" applyAlignment="1">
      <alignment vertical="top" wrapText="1"/>
    </xf>
    <xf numFmtId="0" fontId="28" fillId="0" borderId="35" xfId="0" applyFont="1" applyBorder="1" applyAlignment="1">
      <alignment vertical="top" wrapText="1"/>
    </xf>
    <xf numFmtId="0" fontId="0" fillId="0" borderId="123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3" fillId="0" borderId="135" xfId="0" applyFont="1" applyBorder="1" applyAlignment="1" applyProtection="1">
      <alignment horizontal="center"/>
      <protection locked="0"/>
    </xf>
    <xf numFmtId="49" fontId="3" fillId="7" borderId="151" xfId="0" applyNumberFormat="1" applyFont="1" applyFill="1" applyBorder="1" applyAlignment="1" applyProtection="1">
      <alignment horizontal="center"/>
      <protection locked="0"/>
    </xf>
    <xf numFmtId="0" fontId="0" fillId="0" borderId="89" xfId="0" applyFont="1" applyBorder="1" applyAlignment="1" applyProtection="1">
      <alignment/>
      <protection locked="0"/>
    </xf>
    <xf numFmtId="0" fontId="0" fillId="0" borderId="61" xfId="0" applyFont="1" applyBorder="1" applyAlignment="1" applyProtection="1">
      <alignment/>
      <protection locked="0"/>
    </xf>
    <xf numFmtId="0" fontId="0" fillId="0" borderId="161" xfId="0" applyFont="1" applyBorder="1" applyAlignment="1" applyProtection="1">
      <alignment/>
      <protection locked="0"/>
    </xf>
    <xf numFmtId="0" fontId="0" fillId="0" borderId="67" xfId="0" applyFont="1" applyBorder="1" applyAlignment="1" applyProtection="1">
      <alignment/>
      <protection locked="0"/>
    </xf>
    <xf numFmtId="0" fontId="0" fillId="0" borderId="91" xfId="0" applyFont="1" applyBorder="1" applyAlignment="1" applyProtection="1">
      <alignment/>
      <protection locked="0"/>
    </xf>
    <xf numFmtId="0" fontId="0" fillId="0" borderId="61" xfId="0" applyFont="1" applyBorder="1" applyAlignment="1">
      <alignment vertical="top" wrapText="1"/>
    </xf>
    <xf numFmtId="0" fontId="0" fillId="0" borderId="95" xfId="0" applyFont="1" applyBorder="1" applyAlignment="1" applyProtection="1">
      <alignment horizontal="center"/>
      <protection locked="0"/>
    </xf>
    <xf numFmtId="0" fontId="3" fillId="25" borderId="171" xfId="0" applyFont="1" applyFill="1" applyBorder="1" applyAlignment="1" applyProtection="1">
      <alignment horizontal="center"/>
      <protection locked="0"/>
    </xf>
    <xf numFmtId="0" fontId="3" fillId="0" borderId="172" xfId="0" applyFont="1" applyBorder="1" applyAlignment="1" applyProtection="1">
      <alignment horizontal="center"/>
      <protection locked="0"/>
    </xf>
    <xf numFmtId="0" fontId="1" fillId="0" borderId="109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49" fontId="3" fillId="7" borderId="31" xfId="0" applyNumberFormat="1" applyFont="1" applyFill="1" applyBorder="1" applyAlignment="1" applyProtection="1">
      <alignment horizontal="center"/>
      <protection locked="0"/>
    </xf>
    <xf numFmtId="0" fontId="29" fillId="0" borderId="173" xfId="0" applyFont="1" applyBorder="1" applyAlignment="1" applyProtection="1">
      <alignment horizontal="center"/>
      <protection locked="0"/>
    </xf>
    <xf numFmtId="0" fontId="29" fillId="0" borderId="56" xfId="0" applyFont="1" applyBorder="1" applyAlignment="1" applyProtection="1">
      <alignment horizontal="center"/>
      <protection locked="0"/>
    </xf>
    <xf numFmtId="0" fontId="29" fillId="0" borderId="66" xfId="0" applyFont="1" applyBorder="1" applyAlignment="1" applyProtection="1">
      <alignment horizontal="center"/>
      <protection locked="0"/>
    </xf>
    <xf numFmtId="0" fontId="0" fillId="0" borderId="89" xfId="0" applyFont="1" applyBorder="1" applyAlignment="1" applyProtection="1">
      <alignment horizontal="left"/>
      <protection locked="0"/>
    </xf>
    <xf numFmtId="0" fontId="0" fillId="0" borderId="161" xfId="0" applyFont="1" applyBorder="1" applyAlignment="1" applyProtection="1">
      <alignment horizontal="left"/>
      <protection locked="0"/>
    </xf>
    <xf numFmtId="0" fontId="0" fillId="0" borderId="91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100" xfId="0" applyFont="1" applyBorder="1" applyAlignment="1" applyProtection="1">
      <alignment horizontal="left"/>
      <protection locked="0"/>
    </xf>
    <xf numFmtId="0" fontId="0" fillId="0" borderId="113" xfId="0" applyFont="1" applyBorder="1" applyAlignment="1" applyProtection="1">
      <alignment/>
      <protection locked="0"/>
    </xf>
    <xf numFmtId="0" fontId="0" fillId="0" borderId="118" xfId="0" applyFont="1" applyBorder="1" applyAlignment="1" applyProtection="1">
      <alignment/>
      <protection locked="0"/>
    </xf>
    <xf numFmtId="0" fontId="0" fillId="0" borderId="118" xfId="0" applyFont="1" applyBorder="1" applyAlignment="1" applyProtection="1">
      <alignment horizontal="left"/>
      <protection locked="0"/>
    </xf>
    <xf numFmtId="0" fontId="0" fillId="0" borderId="101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118" xfId="0" applyFont="1" applyBorder="1" applyAlignment="1" applyProtection="1">
      <alignment horizontal="center"/>
      <protection locked="0"/>
    </xf>
    <xf numFmtId="0" fontId="29" fillId="0" borderId="137" xfId="0" applyFont="1" applyBorder="1" applyAlignment="1" applyProtection="1">
      <alignment horizontal="center"/>
      <protection locked="0"/>
    </xf>
    <xf numFmtId="0" fontId="1" fillId="4" borderId="123" xfId="0" applyFont="1" applyFill="1" applyBorder="1" applyAlignment="1" applyProtection="1">
      <alignment horizontal="center"/>
      <protection locked="0"/>
    </xf>
    <xf numFmtId="0" fontId="3" fillId="0" borderId="166" xfId="0" applyFont="1" applyBorder="1" applyAlignment="1" applyProtection="1">
      <alignment horizontal="center"/>
      <protection locked="0"/>
    </xf>
    <xf numFmtId="0" fontId="29" fillId="0" borderId="60" xfId="0" applyFont="1" applyBorder="1" applyAlignment="1" applyProtection="1">
      <alignment horizontal="center"/>
      <protection locked="0"/>
    </xf>
    <xf numFmtId="0" fontId="3" fillId="0" borderId="147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66" xfId="0" applyFont="1" applyBorder="1" applyAlignment="1" applyProtection="1">
      <alignment/>
      <protection locked="0"/>
    </xf>
    <xf numFmtId="0" fontId="0" fillId="0" borderId="166" xfId="0" applyFont="1" applyBorder="1" applyAlignment="1" applyProtection="1">
      <alignment horizontal="center"/>
      <protection locked="0"/>
    </xf>
    <xf numFmtId="0" fontId="3" fillId="0" borderId="127" xfId="0" applyFont="1" applyBorder="1" applyAlignment="1" applyProtection="1">
      <alignment horizontal="center"/>
      <protection locked="0"/>
    </xf>
    <xf numFmtId="0" fontId="3" fillId="22" borderId="174" xfId="0" applyFont="1" applyFill="1" applyBorder="1" applyAlignment="1" applyProtection="1">
      <alignment horizontal="center"/>
      <protection hidden="1"/>
    </xf>
    <xf numFmtId="0" fontId="0" fillId="0" borderId="175" xfId="0" applyFont="1" applyBorder="1" applyAlignment="1" applyProtection="1">
      <alignment horizontal="center"/>
      <protection locked="0"/>
    </xf>
    <xf numFmtId="0" fontId="1" fillId="0" borderId="176" xfId="0" applyFont="1" applyBorder="1" applyAlignment="1" applyProtection="1">
      <alignment/>
      <protection locked="0"/>
    </xf>
    <xf numFmtId="0" fontId="3" fillId="0" borderId="117" xfId="0" applyFont="1" applyBorder="1" applyAlignment="1" applyProtection="1">
      <alignment horizontal="center" vertical="center"/>
      <protection locked="0"/>
    </xf>
    <xf numFmtId="0" fontId="3" fillId="0" borderId="114" xfId="0" applyFont="1" applyBorder="1" applyAlignment="1" applyProtection="1">
      <alignment horizontal="center" vertical="center"/>
      <protection locked="0"/>
    </xf>
    <xf numFmtId="0" fontId="3" fillId="0" borderId="116" xfId="0" applyFont="1" applyBorder="1" applyAlignment="1" applyProtection="1">
      <alignment horizontal="center" vertical="center"/>
      <protection locked="0"/>
    </xf>
    <xf numFmtId="0" fontId="1" fillId="0" borderId="177" xfId="0" applyFont="1" applyBorder="1" applyAlignment="1">
      <alignment horizontal="center"/>
    </xf>
    <xf numFmtId="0" fontId="0" fillId="0" borderId="49" xfId="0" applyFont="1" applyBorder="1" applyAlignment="1">
      <alignment vertical="top"/>
    </xf>
    <xf numFmtId="0" fontId="0" fillId="0" borderId="49" xfId="0" applyFont="1" applyBorder="1" applyAlignment="1">
      <alignment/>
    </xf>
    <xf numFmtId="0" fontId="3" fillId="0" borderId="49" xfId="0" applyFont="1" applyBorder="1" applyAlignment="1" applyProtection="1">
      <alignment horizontal="center"/>
      <protection locked="0"/>
    </xf>
    <xf numFmtId="0" fontId="0" fillId="0" borderId="100" xfId="0" applyFont="1" applyBorder="1" applyAlignment="1" applyProtection="1">
      <alignment horizontal="left" vertical="center"/>
      <protection locked="0"/>
    </xf>
    <xf numFmtId="0" fontId="0" fillId="0" borderId="101" xfId="0" applyFont="1" applyBorder="1" applyAlignment="1" applyProtection="1">
      <alignment horizontal="left" vertical="center"/>
      <protection locked="0"/>
    </xf>
    <xf numFmtId="0" fontId="3" fillId="7" borderId="70" xfId="0" applyFont="1" applyFill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0" fillId="0" borderId="178" xfId="0" applyFont="1" applyBorder="1" applyAlignment="1" applyProtection="1">
      <alignment horizontal="left" vertical="center"/>
      <protection locked="0"/>
    </xf>
    <xf numFmtId="0" fontId="1" fillId="4" borderId="61" xfId="0" applyFont="1" applyFill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1" fillId="4" borderId="161" xfId="0" applyFont="1" applyFill="1" applyBorder="1" applyAlignment="1" applyProtection="1">
      <alignment horizontal="center"/>
      <protection locked="0"/>
    </xf>
    <xf numFmtId="0" fontId="3" fillId="0" borderId="172" xfId="0" applyFont="1" applyBorder="1" applyAlignment="1" applyProtection="1">
      <alignment horizontal="center"/>
      <protection locked="0"/>
    </xf>
    <xf numFmtId="0" fontId="3" fillId="0" borderId="175" xfId="0" applyFont="1" applyBorder="1" applyAlignment="1" applyProtection="1">
      <alignment horizontal="center"/>
      <protection locked="0"/>
    </xf>
    <xf numFmtId="0" fontId="1" fillId="4" borderId="178" xfId="0" applyFont="1" applyFill="1" applyBorder="1" applyAlignment="1" applyProtection="1">
      <alignment horizontal="center"/>
      <protection locked="0"/>
    </xf>
    <xf numFmtId="0" fontId="3" fillId="22" borderId="121" xfId="0" applyFont="1" applyFill="1" applyBorder="1" applyAlignment="1" applyProtection="1">
      <alignment horizontal="center"/>
      <protection hidden="1"/>
    </xf>
    <xf numFmtId="0" fontId="1" fillId="4" borderId="122" xfId="0" applyFont="1" applyFill="1" applyBorder="1" applyAlignment="1" applyProtection="1">
      <alignment horizontal="center"/>
      <protection hidden="1"/>
    </xf>
    <xf numFmtId="0" fontId="3" fillId="25" borderId="62" xfId="0" applyFont="1" applyFill="1" applyBorder="1" applyAlignment="1" applyProtection="1">
      <alignment horizontal="center"/>
      <protection locked="0"/>
    </xf>
    <xf numFmtId="0" fontId="3" fillId="27" borderId="179" xfId="0" applyFont="1" applyFill="1" applyBorder="1" applyAlignment="1" applyProtection="1">
      <alignment horizontal="center"/>
      <protection locked="0"/>
    </xf>
    <xf numFmtId="0" fontId="3" fillId="25" borderId="64" xfId="0" applyFont="1" applyFill="1" applyBorder="1" applyAlignment="1" applyProtection="1">
      <alignment horizontal="center"/>
      <protection locked="0"/>
    </xf>
    <xf numFmtId="0" fontId="3" fillId="27" borderId="65" xfId="0" applyFont="1" applyFill="1" applyBorder="1" applyAlignment="1" applyProtection="1">
      <alignment horizontal="center"/>
      <protection locked="0"/>
    </xf>
    <xf numFmtId="0" fontId="3" fillId="27" borderId="64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180" xfId="0" applyFont="1" applyBorder="1" applyAlignment="1" applyProtection="1">
      <alignment horizontal="center"/>
      <protection locked="0"/>
    </xf>
    <xf numFmtId="0" fontId="1" fillId="4" borderId="181" xfId="0" applyFont="1" applyFill="1" applyBorder="1" applyAlignment="1" applyProtection="1">
      <alignment horizontal="center"/>
      <protection locked="0"/>
    </xf>
    <xf numFmtId="0" fontId="3" fillId="0" borderId="182" xfId="0" applyFont="1" applyBorder="1" applyAlignment="1" applyProtection="1">
      <alignment horizontal="center"/>
      <protection locked="0"/>
    </xf>
    <xf numFmtId="0" fontId="1" fillId="4" borderId="183" xfId="0" applyFont="1" applyFill="1" applyBorder="1" applyAlignment="1" applyProtection="1">
      <alignment horizontal="center"/>
      <protection locked="0"/>
    </xf>
    <xf numFmtId="0" fontId="3" fillId="0" borderId="180" xfId="0" applyFont="1" applyBorder="1" applyAlignment="1" applyProtection="1">
      <alignment horizontal="center"/>
      <protection locked="0"/>
    </xf>
    <xf numFmtId="0" fontId="1" fillId="4" borderId="184" xfId="0" applyFont="1" applyFill="1" applyBorder="1" applyAlignment="1" applyProtection="1">
      <alignment horizontal="center"/>
      <protection locked="0"/>
    </xf>
    <xf numFmtId="0" fontId="3" fillId="0" borderId="181" xfId="0" applyFont="1" applyBorder="1" applyAlignment="1" applyProtection="1">
      <alignment horizontal="center"/>
      <protection locked="0"/>
    </xf>
    <xf numFmtId="49" fontId="3" fillId="7" borderId="185" xfId="0" applyNumberFormat="1" applyFont="1" applyFill="1" applyBorder="1" applyAlignment="1" applyProtection="1">
      <alignment horizontal="center"/>
      <protection locked="0"/>
    </xf>
    <xf numFmtId="0" fontId="3" fillId="0" borderId="148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left"/>
      <protection locked="0"/>
    </xf>
    <xf numFmtId="49" fontId="3" fillId="7" borderId="18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3" fillId="7" borderId="109" xfId="0" applyNumberFormat="1" applyFont="1" applyFill="1" applyBorder="1" applyAlignment="1" applyProtection="1">
      <alignment horizontal="center"/>
      <protection locked="0"/>
    </xf>
    <xf numFmtId="1" fontId="1" fillId="0" borderId="103" xfId="0" applyNumberFormat="1" applyFont="1" applyBorder="1" applyAlignment="1" applyProtection="1">
      <alignment horizontal="center"/>
      <protection locked="0"/>
    </xf>
    <xf numFmtId="1" fontId="1" fillId="0" borderId="104" xfId="0" applyNumberFormat="1" applyFont="1" applyBorder="1" applyAlignment="1" applyProtection="1">
      <alignment horizontal="center"/>
      <protection locked="0"/>
    </xf>
    <xf numFmtId="0" fontId="3" fillId="0" borderId="163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29" fillId="0" borderId="49" xfId="0" applyFont="1" applyBorder="1" applyAlignment="1" applyProtection="1">
      <alignment horizontal="center"/>
      <protection locked="0"/>
    </xf>
    <xf numFmtId="0" fontId="3" fillId="22" borderId="49" xfId="0" applyFont="1" applyFill="1" applyBorder="1" applyAlignment="1" applyProtection="1">
      <alignment horizontal="center"/>
      <protection hidden="1"/>
    </xf>
    <xf numFmtId="0" fontId="1" fillId="4" borderId="49" xfId="0" applyFont="1" applyFill="1" applyBorder="1" applyAlignment="1" applyProtection="1">
      <alignment horizontal="center"/>
      <protection hidden="1"/>
    </xf>
    <xf numFmtId="0" fontId="0" fillId="0" borderId="187" xfId="0" applyFont="1" applyBorder="1" applyAlignment="1">
      <alignment vertical="top" wrapText="1"/>
    </xf>
    <xf numFmtId="0" fontId="0" fillId="0" borderId="187" xfId="0" applyFont="1" applyBorder="1" applyAlignment="1" applyProtection="1">
      <alignment horizontal="center"/>
      <protection locked="0"/>
    </xf>
    <xf numFmtId="0" fontId="0" fillId="0" borderId="143" xfId="0" applyFont="1" applyBorder="1" applyAlignment="1" applyProtection="1">
      <alignment horizontal="left"/>
      <protection locked="0"/>
    </xf>
    <xf numFmtId="0" fontId="0" fillId="0" borderId="188" xfId="0" applyFont="1" applyBorder="1" applyAlignment="1" applyProtection="1">
      <alignment horizontal="left"/>
      <protection locked="0"/>
    </xf>
    <xf numFmtId="0" fontId="1" fillId="4" borderId="166" xfId="0" applyFont="1" applyFill="1" applyBorder="1" applyAlignment="1" applyProtection="1">
      <alignment horizontal="center"/>
      <protection locked="0"/>
    </xf>
    <xf numFmtId="0" fontId="3" fillId="25" borderId="189" xfId="0" applyFont="1" applyFill="1" applyBorder="1" applyAlignment="1" applyProtection="1">
      <alignment horizontal="center"/>
      <protection locked="0"/>
    </xf>
    <xf numFmtId="49" fontId="3" fillId="7" borderId="0" xfId="0" applyNumberFormat="1" applyFont="1" applyFill="1" applyBorder="1" applyAlignment="1" applyProtection="1">
      <alignment horizontal="center"/>
      <protection locked="0"/>
    </xf>
    <xf numFmtId="49" fontId="3" fillId="7" borderId="167" xfId="0" applyNumberFormat="1" applyFont="1" applyFill="1" applyBorder="1" applyAlignment="1" applyProtection="1">
      <alignment horizontal="center"/>
      <protection locked="0"/>
    </xf>
    <xf numFmtId="0" fontId="3" fillId="0" borderId="174" xfId="0" applyFont="1" applyBorder="1" applyAlignment="1" applyProtection="1">
      <alignment horizontal="center"/>
      <protection locked="0"/>
    </xf>
    <xf numFmtId="0" fontId="3" fillId="0" borderId="190" xfId="0" applyFont="1" applyBorder="1" applyAlignment="1" applyProtection="1">
      <alignment horizontal="center"/>
      <protection locked="0"/>
    </xf>
    <xf numFmtId="0" fontId="1" fillId="4" borderId="182" xfId="0" applyFont="1" applyFill="1" applyBorder="1" applyAlignment="1" applyProtection="1">
      <alignment horizontal="center"/>
      <protection locked="0"/>
    </xf>
    <xf numFmtId="0" fontId="3" fillId="22" borderId="95" xfId="0" applyFont="1" applyFill="1" applyBorder="1" applyAlignment="1" applyProtection="1">
      <alignment horizontal="center"/>
      <protection hidden="1"/>
    </xf>
    <xf numFmtId="0" fontId="1" fillId="4" borderId="166" xfId="0" applyFont="1" applyFill="1" applyBorder="1" applyAlignment="1" applyProtection="1">
      <alignment horizontal="center"/>
      <protection hidden="1"/>
    </xf>
    <xf numFmtId="0" fontId="1" fillId="4" borderId="100" xfId="0" applyFont="1" applyFill="1" applyBorder="1" applyAlignment="1" applyProtection="1">
      <alignment horizontal="center"/>
      <protection hidden="1"/>
    </xf>
    <xf numFmtId="49" fontId="3" fillId="7" borderId="191" xfId="0" applyNumberFormat="1" applyFont="1" applyFill="1" applyBorder="1" applyAlignment="1" applyProtection="1">
      <alignment horizontal="center" vertical="center"/>
      <protection locked="0"/>
    </xf>
    <xf numFmtId="49" fontId="3" fillId="7" borderId="192" xfId="0" applyNumberFormat="1" applyFont="1" applyFill="1" applyBorder="1" applyAlignment="1" applyProtection="1">
      <alignment horizontal="center"/>
      <protection locked="0"/>
    </xf>
    <xf numFmtId="49" fontId="3" fillId="7" borderId="193" xfId="0" applyNumberFormat="1" applyFont="1" applyFill="1" applyBorder="1" applyAlignment="1" applyProtection="1">
      <alignment horizontal="center"/>
      <protection locked="0"/>
    </xf>
    <xf numFmtId="49" fontId="3" fillId="7" borderId="194" xfId="0" applyNumberFormat="1" applyFont="1" applyFill="1" applyBorder="1" applyAlignment="1" applyProtection="1">
      <alignment horizontal="center"/>
      <protection locked="0"/>
    </xf>
    <xf numFmtId="0" fontId="7" fillId="7" borderId="31" xfId="0" applyFont="1" applyFill="1" applyBorder="1" applyAlignment="1" applyProtection="1">
      <alignment horizontal="center"/>
      <protection locked="0"/>
    </xf>
    <xf numFmtId="0" fontId="7" fillId="7" borderId="33" xfId="0" applyFont="1" applyFill="1" applyBorder="1" applyAlignment="1" applyProtection="1">
      <alignment horizontal="center"/>
      <protection locked="0"/>
    </xf>
    <xf numFmtId="0" fontId="3" fillId="7" borderId="31" xfId="0" applyFont="1" applyFill="1" applyBorder="1" applyAlignment="1" applyProtection="1">
      <alignment horizontal="center"/>
      <protection locked="0"/>
    </xf>
    <xf numFmtId="0" fontId="3" fillId="7" borderId="33" xfId="0" applyFont="1" applyFill="1" applyBorder="1" applyAlignment="1" applyProtection="1">
      <alignment horizontal="center"/>
      <protection locked="0"/>
    </xf>
    <xf numFmtId="0" fontId="3" fillId="7" borderId="33" xfId="0" applyFont="1" applyFill="1" applyBorder="1" applyAlignment="1" applyProtection="1">
      <alignment horizontal="center"/>
      <protection locked="0"/>
    </xf>
    <xf numFmtId="0" fontId="7" fillId="7" borderId="31" xfId="0" applyFont="1" applyFill="1" applyBorder="1" applyAlignment="1" applyProtection="1">
      <alignment horizontal="center"/>
      <protection locked="0"/>
    </xf>
    <xf numFmtId="0" fontId="3" fillId="7" borderId="31" xfId="0" applyFont="1" applyFill="1" applyBorder="1" applyAlignment="1" applyProtection="1">
      <alignment horizontal="center"/>
      <protection locked="0"/>
    </xf>
    <xf numFmtId="0" fontId="7" fillId="7" borderId="33" xfId="0" applyFont="1" applyFill="1" applyBorder="1" applyAlignment="1" applyProtection="1">
      <alignment horizontal="center"/>
      <protection locked="0"/>
    </xf>
    <xf numFmtId="0" fontId="30" fillId="0" borderId="49" xfId="0" applyFont="1" applyBorder="1" applyAlignment="1" applyProtection="1">
      <alignment/>
      <protection locked="0"/>
    </xf>
    <xf numFmtId="0" fontId="30" fillId="0" borderId="49" xfId="0" applyFont="1" applyBorder="1" applyAlignment="1" applyProtection="1">
      <alignment horizontal="center"/>
      <protection locked="0"/>
    </xf>
    <xf numFmtId="0" fontId="30" fillId="0" borderId="89" xfId="0" applyFont="1" applyBorder="1" applyAlignment="1" applyProtection="1">
      <alignment horizontal="left" vertical="center"/>
      <protection locked="0"/>
    </xf>
    <xf numFmtId="0" fontId="31" fillId="0" borderId="57" xfId="0" applyFont="1" applyBorder="1" applyAlignment="1" applyProtection="1">
      <alignment horizontal="center"/>
      <protection locked="0"/>
    </xf>
    <xf numFmtId="0" fontId="32" fillId="4" borderId="33" xfId="0" applyFont="1" applyFill="1" applyBorder="1" applyAlignment="1" applyProtection="1">
      <alignment horizont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2" fillId="4" borderId="124" xfId="0" applyFont="1" applyFill="1" applyBorder="1" applyAlignment="1" applyProtection="1">
      <alignment horizontal="center"/>
      <protection locked="0"/>
    </xf>
    <xf numFmtId="0" fontId="32" fillId="4" borderId="30" xfId="0" applyFont="1" applyFill="1" applyBorder="1" applyAlignment="1" applyProtection="1">
      <alignment horizontal="center"/>
      <protection locked="0"/>
    </xf>
    <xf numFmtId="0" fontId="31" fillId="0" borderId="33" xfId="0" applyFont="1" applyBorder="1" applyAlignment="1" applyProtection="1">
      <alignment horizontal="center"/>
      <protection locked="0"/>
    </xf>
    <xf numFmtId="0" fontId="32" fillId="4" borderId="35" xfId="0" applyFont="1" applyFill="1" applyBorder="1" applyAlignment="1" applyProtection="1">
      <alignment horizontal="center"/>
      <protection locked="0"/>
    </xf>
    <xf numFmtId="0" fontId="31" fillId="0" borderId="78" xfId="0" applyFont="1" applyBorder="1" applyAlignment="1" applyProtection="1">
      <alignment horizontal="center"/>
      <protection locked="0"/>
    </xf>
    <xf numFmtId="0" fontId="31" fillId="22" borderId="84" xfId="0" applyFont="1" applyFill="1" applyBorder="1" applyAlignment="1" applyProtection="1">
      <alignment horizontal="center"/>
      <protection hidden="1"/>
    </xf>
    <xf numFmtId="0" fontId="32" fillId="4" borderId="20" xfId="0" applyFont="1" applyFill="1" applyBorder="1" applyAlignment="1" applyProtection="1">
      <alignment horizontal="center"/>
      <protection hidden="1"/>
    </xf>
    <xf numFmtId="0" fontId="31" fillId="22" borderId="21" xfId="0" applyFont="1" applyFill="1" applyBorder="1" applyAlignment="1" applyProtection="1">
      <alignment horizontal="center"/>
      <protection hidden="1"/>
    </xf>
    <xf numFmtId="0" fontId="32" fillId="4" borderId="22" xfId="0" applyFont="1" applyFill="1" applyBorder="1" applyAlignment="1" applyProtection="1">
      <alignment horizontal="center"/>
      <protection hidden="1"/>
    </xf>
    <xf numFmtId="0" fontId="31" fillId="0" borderId="58" xfId="0" applyFont="1" applyBorder="1" applyAlignment="1" applyProtection="1">
      <alignment horizontal="center"/>
      <protection locked="0"/>
    </xf>
    <xf numFmtId="0" fontId="32" fillId="4" borderId="38" xfId="0" applyFont="1" applyFill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 horizontal="center"/>
      <protection locked="0"/>
    </xf>
    <xf numFmtId="0" fontId="32" fillId="4" borderId="120" xfId="0" applyFont="1" applyFill="1" applyBorder="1" applyAlignment="1" applyProtection="1">
      <alignment horizontal="center"/>
      <protection locked="0"/>
    </xf>
    <xf numFmtId="0" fontId="32" fillId="4" borderId="34" xfId="0" applyFont="1" applyFill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2" fillId="4" borderId="39" xfId="0" applyFont="1" applyFill="1" applyBorder="1" applyAlignment="1" applyProtection="1">
      <alignment horizontal="center"/>
      <protection locked="0"/>
    </xf>
    <xf numFmtId="0" fontId="31" fillId="0" borderId="79" xfId="0" applyFont="1" applyBorder="1" applyAlignment="1" applyProtection="1">
      <alignment horizontal="center"/>
      <protection locked="0"/>
    </xf>
    <xf numFmtId="0" fontId="30" fillId="0" borderId="169" xfId="0" applyFont="1" applyBorder="1" applyAlignment="1">
      <alignment vertical="top" wrapText="1"/>
    </xf>
    <xf numFmtId="0" fontId="30" fillId="0" borderId="49" xfId="0" applyFont="1" applyBorder="1" applyAlignment="1">
      <alignment vertical="top" wrapText="1"/>
    </xf>
    <xf numFmtId="0" fontId="30" fillId="0" borderId="167" xfId="0" applyFont="1" applyBorder="1" applyAlignment="1" applyProtection="1">
      <alignment horizontal="center"/>
      <protection locked="0"/>
    </xf>
    <xf numFmtId="0" fontId="30" fillId="0" borderId="168" xfId="0" applyFont="1" applyBorder="1" applyAlignment="1" applyProtection="1">
      <alignment horizontal="left"/>
      <protection locked="0"/>
    </xf>
    <xf numFmtId="0" fontId="31" fillId="0" borderId="195" xfId="0" applyFont="1" applyBorder="1" applyAlignment="1" applyProtection="1">
      <alignment horizontal="center"/>
      <protection locked="0"/>
    </xf>
    <xf numFmtId="0" fontId="32" fillId="4" borderId="196" xfId="0" applyFont="1" applyFill="1" applyBorder="1" applyAlignment="1" applyProtection="1">
      <alignment horizontal="center"/>
      <protection locked="0"/>
    </xf>
    <xf numFmtId="0" fontId="31" fillId="0" borderId="197" xfId="0" applyFont="1" applyBorder="1" applyAlignment="1" applyProtection="1">
      <alignment horizontal="center"/>
      <protection locked="0"/>
    </xf>
    <xf numFmtId="0" fontId="32" fillId="4" borderId="198" xfId="0" applyFont="1" applyFill="1" applyBorder="1" applyAlignment="1" applyProtection="1">
      <alignment horizontal="center"/>
      <protection locked="0"/>
    </xf>
    <xf numFmtId="0" fontId="31" fillId="0" borderId="77" xfId="0" applyFont="1" applyBorder="1" applyAlignment="1" applyProtection="1">
      <alignment horizontal="center"/>
      <protection locked="0"/>
    </xf>
    <xf numFmtId="0" fontId="32" fillId="4" borderId="199" xfId="0" applyFont="1" applyFill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0" fontId="32" fillId="4" borderId="119" xfId="0" applyFont="1" applyFill="1" applyBorder="1" applyAlignment="1" applyProtection="1">
      <alignment horizontal="center"/>
      <protection locked="0"/>
    </xf>
    <xf numFmtId="0" fontId="31" fillId="22" borderId="84" xfId="0" applyFont="1" applyFill="1" applyBorder="1" applyAlignment="1" applyProtection="1">
      <alignment horizontal="center"/>
      <protection hidden="1"/>
    </xf>
    <xf numFmtId="0" fontId="32" fillId="4" borderId="20" xfId="0" applyFont="1" applyFill="1" applyBorder="1" applyAlignment="1" applyProtection="1">
      <alignment horizontal="center"/>
      <protection hidden="1"/>
    </xf>
    <xf numFmtId="0" fontId="31" fillId="22" borderId="21" xfId="0" applyFont="1" applyFill="1" applyBorder="1" applyAlignment="1" applyProtection="1">
      <alignment horizontal="center"/>
      <protection hidden="1"/>
    </xf>
    <xf numFmtId="0" fontId="32" fillId="4" borderId="22" xfId="0" applyFont="1" applyFill="1" applyBorder="1" applyAlignment="1" applyProtection="1">
      <alignment horizontal="center"/>
      <protection hidden="1"/>
    </xf>
    <xf numFmtId="0" fontId="30" fillId="0" borderId="184" xfId="0" applyFont="1" applyBorder="1" applyAlignment="1" applyProtection="1">
      <alignment/>
      <protection locked="0"/>
    </xf>
    <xf numFmtId="0" fontId="30" fillId="0" borderId="182" xfId="0" applyFont="1" applyBorder="1" applyAlignment="1" applyProtection="1">
      <alignment/>
      <protection locked="0"/>
    </xf>
    <xf numFmtId="0" fontId="30" fillId="0" borderId="182" xfId="0" applyFont="1" applyBorder="1" applyAlignment="1" applyProtection="1">
      <alignment horizontal="center"/>
      <protection locked="0"/>
    </xf>
    <xf numFmtId="0" fontId="30" fillId="0" borderId="182" xfId="0" applyFont="1" applyBorder="1" applyAlignment="1" applyProtection="1">
      <alignment horizontal="left"/>
      <protection locked="0"/>
    </xf>
    <xf numFmtId="0" fontId="31" fillId="0" borderId="180" xfId="0" applyFont="1" applyBorder="1" applyAlignment="1" applyProtection="1">
      <alignment horizontal="center"/>
      <protection locked="0"/>
    </xf>
    <xf numFmtId="0" fontId="32" fillId="4" borderId="181" xfId="0" applyFont="1" applyFill="1" applyBorder="1" applyAlignment="1" applyProtection="1">
      <alignment horizontal="center"/>
      <protection locked="0"/>
    </xf>
    <xf numFmtId="0" fontId="31" fillId="0" borderId="182" xfId="0" applyFont="1" applyBorder="1" applyAlignment="1" applyProtection="1">
      <alignment horizontal="center"/>
      <protection locked="0"/>
    </xf>
    <xf numFmtId="0" fontId="32" fillId="4" borderId="183" xfId="0" applyFont="1" applyFill="1" applyBorder="1" applyAlignment="1" applyProtection="1">
      <alignment horizontal="center"/>
      <protection locked="0"/>
    </xf>
    <xf numFmtId="0" fontId="32" fillId="4" borderId="184" xfId="0" applyFont="1" applyFill="1" applyBorder="1" applyAlignment="1" applyProtection="1">
      <alignment horizontal="center"/>
      <protection locked="0"/>
    </xf>
    <xf numFmtId="0" fontId="31" fillId="0" borderId="181" xfId="0" applyFont="1" applyBorder="1" applyAlignment="1" applyProtection="1">
      <alignment horizontal="center"/>
      <protection locked="0"/>
    </xf>
    <xf numFmtId="0" fontId="31" fillId="22" borderId="129" xfId="0" applyFont="1" applyFill="1" applyBorder="1" applyAlignment="1" applyProtection="1">
      <alignment horizontal="center"/>
      <protection hidden="1"/>
    </xf>
    <xf numFmtId="0" fontId="32" fillId="4" borderId="113" xfId="0" applyFont="1" applyFill="1" applyBorder="1" applyAlignment="1" applyProtection="1">
      <alignment horizontal="center"/>
      <protection hidden="1"/>
    </xf>
    <xf numFmtId="0" fontId="31" fillId="22" borderId="50" xfId="0" applyFont="1" applyFill="1" applyBorder="1" applyAlignment="1" applyProtection="1">
      <alignment horizontal="center"/>
      <protection hidden="1"/>
    </xf>
    <xf numFmtId="0" fontId="32" fillId="4" borderId="165" xfId="0" applyFont="1" applyFill="1" applyBorder="1" applyAlignment="1" applyProtection="1">
      <alignment horizontal="center"/>
      <protection hidden="1"/>
    </xf>
    <xf numFmtId="49" fontId="3" fillId="7" borderId="80" xfId="0" applyNumberFormat="1" applyFont="1" applyFill="1" applyBorder="1" applyAlignment="1" applyProtection="1">
      <alignment horizontal="center"/>
      <protection locked="0"/>
    </xf>
    <xf numFmtId="49" fontId="3" fillId="7" borderId="82" xfId="0" applyNumberFormat="1" applyFont="1" applyFill="1" applyBorder="1" applyAlignment="1" applyProtection="1">
      <alignment horizontal="center"/>
      <protection locked="0"/>
    </xf>
    <xf numFmtId="0" fontId="32" fillId="4" borderId="51" xfId="0" applyFont="1" applyFill="1" applyBorder="1" applyAlignment="1" applyProtection="1">
      <alignment horizontal="center"/>
      <protection hidden="1"/>
    </xf>
    <xf numFmtId="0" fontId="30" fillId="0" borderId="61" xfId="0" applyFont="1" applyBorder="1" applyAlignment="1">
      <alignment vertical="top" wrapText="1"/>
    </xf>
    <xf numFmtId="0" fontId="30" fillId="0" borderId="61" xfId="0" applyFont="1" applyBorder="1" applyAlignment="1" applyProtection="1">
      <alignment horizontal="center"/>
      <protection locked="0"/>
    </xf>
    <xf numFmtId="0" fontId="30" fillId="0" borderId="161" xfId="0" applyFont="1" applyBorder="1" applyAlignment="1" applyProtection="1">
      <alignment/>
      <protection locked="0"/>
    </xf>
    <xf numFmtId="0" fontId="31" fillId="0" borderId="84" xfId="0" applyFont="1" applyBorder="1" applyAlignment="1" applyProtection="1">
      <alignment horizontal="center"/>
      <protection locked="0"/>
    </xf>
    <xf numFmtId="0" fontId="31" fillId="0" borderId="21" xfId="0" applyFont="1" applyBorder="1" applyAlignment="1" applyProtection="1">
      <alignment horizontal="center"/>
      <protection locked="0"/>
    </xf>
    <xf numFmtId="0" fontId="32" fillId="4" borderId="22" xfId="0" applyFont="1" applyFill="1" applyBorder="1" applyAlignment="1" applyProtection="1">
      <alignment horizontal="center"/>
      <protection locked="0"/>
    </xf>
    <xf numFmtId="0" fontId="31" fillId="0" borderId="19" xfId="0" applyFont="1" applyBorder="1" applyAlignment="1" applyProtection="1">
      <alignment horizontal="center"/>
      <protection locked="0"/>
    </xf>
    <xf numFmtId="0" fontId="32" fillId="4" borderId="102" xfId="0" applyFont="1" applyFill="1" applyBorder="1" applyAlignment="1" applyProtection="1">
      <alignment horizontal="center"/>
      <protection locked="0"/>
    </xf>
    <xf numFmtId="0" fontId="31" fillId="22" borderId="125" xfId="0" applyFont="1" applyFill="1" applyBorder="1" applyAlignment="1" applyProtection="1">
      <alignment horizontal="center"/>
      <protection hidden="1"/>
    </xf>
    <xf numFmtId="0" fontId="32" fillId="4" borderId="126" xfId="0" applyFont="1" applyFill="1" applyBorder="1" applyAlignment="1" applyProtection="1">
      <alignment horizontal="center"/>
      <protection hidden="1"/>
    </xf>
    <xf numFmtId="0" fontId="30" fillId="0" borderId="49" xfId="0" applyFont="1" applyBorder="1" applyAlignment="1" applyProtection="1">
      <alignment horizontal="center"/>
      <protection locked="0"/>
    </xf>
    <xf numFmtId="0" fontId="30" fillId="0" borderId="89" xfId="0" applyFont="1" applyBorder="1" applyAlignment="1" applyProtection="1">
      <alignment/>
      <protection locked="0"/>
    </xf>
    <xf numFmtId="0" fontId="31" fillId="0" borderId="57" xfId="0" applyFont="1" applyBorder="1" applyAlignment="1" applyProtection="1">
      <alignment horizontal="center"/>
      <protection locked="0"/>
    </xf>
    <xf numFmtId="0" fontId="32" fillId="4" borderId="30" xfId="0" applyFont="1" applyFill="1" applyBorder="1" applyAlignment="1" applyProtection="1">
      <alignment horizontal="center"/>
      <protection locked="0"/>
    </xf>
    <xf numFmtId="0" fontId="31" fillId="0" borderId="33" xfId="0" applyFont="1" applyBorder="1" applyAlignment="1" applyProtection="1">
      <alignment horizontal="center"/>
      <protection locked="0"/>
    </xf>
    <xf numFmtId="0" fontId="32" fillId="4" borderId="13" xfId="0" applyFont="1" applyFill="1" applyBorder="1" applyAlignment="1" applyProtection="1">
      <alignment horizontal="center"/>
      <protection locked="0"/>
    </xf>
    <xf numFmtId="0" fontId="31" fillId="0" borderId="12" xfId="0" applyFont="1" applyBorder="1" applyAlignment="1" applyProtection="1">
      <alignment horizontal="center"/>
      <protection locked="0"/>
    </xf>
    <xf numFmtId="0" fontId="32" fillId="4" borderId="35" xfId="0" applyFont="1" applyFill="1" applyBorder="1" applyAlignment="1" applyProtection="1">
      <alignment horizontal="center"/>
      <protection locked="0"/>
    </xf>
    <xf numFmtId="0" fontId="31" fillId="0" borderId="47" xfId="0" applyFont="1" applyBorder="1" applyAlignment="1" applyProtection="1">
      <alignment horizontal="center"/>
      <protection locked="0"/>
    </xf>
    <xf numFmtId="0" fontId="32" fillId="4" borderId="32" xfId="0" applyFont="1" applyFill="1" applyBorder="1" applyAlignment="1" applyProtection="1">
      <alignment horizontal="center"/>
      <protection locked="0"/>
    </xf>
    <xf numFmtId="0" fontId="32" fillId="4" borderId="15" xfId="0" applyFont="1" applyFill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0" fontId="32" fillId="4" borderId="48" xfId="0" applyFont="1" applyFill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32" fillId="4" borderId="33" xfId="0" applyFont="1" applyFill="1" applyBorder="1" applyAlignment="1" applyProtection="1">
      <alignment horizont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0" fillId="0" borderId="87" xfId="0" applyFont="1" applyBorder="1" applyAlignment="1" applyProtection="1">
      <alignment/>
      <protection locked="0"/>
    </xf>
    <xf numFmtId="0" fontId="30" fillId="0" borderId="87" xfId="0" applyFont="1" applyBorder="1" applyAlignment="1" applyProtection="1">
      <alignment horizontal="center"/>
      <protection locked="0"/>
    </xf>
    <xf numFmtId="0" fontId="30" fillId="0" borderId="88" xfId="0" applyFont="1" applyBorder="1" applyAlignment="1" applyProtection="1">
      <alignment/>
      <protection locked="0"/>
    </xf>
    <xf numFmtId="0" fontId="30" fillId="0" borderId="95" xfId="0" applyFont="1" applyBorder="1" applyAlignment="1" applyProtection="1">
      <alignment horizontal="center"/>
      <protection locked="0"/>
    </xf>
    <xf numFmtId="0" fontId="32" fillId="0" borderId="58" xfId="0" applyFont="1" applyBorder="1" applyAlignment="1" applyProtection="1">
      <alignment horizontal="center"/>
      <protection locked="0"/>
    </xf>
    <xf numFmtId="0" fontId="32" fillId="4" borderId="38" xfId="0" applyFont="1" applyFill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 horizontal="center"/>
      <protection locked="0"/>
    </xf>
    <xf numFmtId="0" fontId="32" fillId="4" borderId="40" xfId="0" applyFont="1" applyFill="1" applyBorder="1" applyAlignment="1" applyProtection="1">
      <alignment horizontal="center"/>
      <protection locked="0"/>
    </xf>
    <xf numFmtId="0" fontId="31" fillId="0" borderId="41" xfId="0" applyFont="1" applyBorder="1" applyAlignment="1" applyProtection="1">
      <alignment horizontal="center"/>
      <protection locked="0"/>
    </xf>
    <xf numFmtId="0" fontId="32" fillId="4" borderId="34" xfId="0" applyFont="1" applyFill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2" fillId="4" borderId="39" xfId="0" applyFont="1" applyFill="1" applyBorder="1" applyAlignment="1" applyProtection="1">
      <alignment horizontal="center"/>
      <protection locked="0"/>
    </xf>
    <xf numFmtId="0" fontId="30" fillId="0" borderId="100" xfId="0" applyFont="1" applyBorder="1" applyAlignment="1" applyProtection="1">
      <alignment horizontal="left"/>
      <protection locked="0"/>
    </xf>
    <xf numFmtId="0" fontId="31" fillId="0" borderId="54" xfId="0" applyFont="1" applyBorder="1" applyAlignment="1" applyProtection="1">
      <alignment horizontal="center"/>
      <protection locked="0"/>
    </xf>
    <xf numFmtId="0" fontId="32" fillId="4" borderId="87" xfId="0" applyFont="1" applyFill="1" applyBorder="1" applyAlignment="1" applyProtection="1">
      <alignment horizontal="center"/>
      <protection locked="0"/>
    </xf>
    <xf numFmtId="0" fontId="31" fillId="0" borderId="87" xfId="0" applyFont="1" applyBorder="1" applyAlignment="1" applyProtection="1">
      <alignment horizontal="center"/>
      <protection locked="0"/>
    </xf>
    <xf numFmtId="0" fontId="32" fillId="4" borderId="88" xfId="0" applyFont="1" applyFill="1" applyBorder="1" applyAlignment="1" applyProtection="1">
      <alignment horizontal="center"/>
      <protection locked="0"/>
    </xf>
    <xf numFmtId="0" fontId="31" fillId="0" borderId="95" xfId="0" applyFont="1" applyBorder="1" applyAlignment="1" applyProtection="1">
      <alignment horizontal="center"/>
      <protection locked="0"/>
    </xf>
    <xf numFmtId="0" fontId="32" fillId="4" borderId="49" xfId="0" applyFont="1" applyFill="1" applyBorder="1" applyAlignment="1" applyProtection="1">
      <alignment horizontal="center"/>
      <protection locked="0"/>
    </xf>
    <xf numFmtId="0" fontId="31" fillId="0" borderId="49" xfId="0" applyFont="1" applyBorder="1" applyAlignment="1" applyProtection="1">
      <alignment horizontal="center"/>
      <protection locked="0"/>
    </xf>
    <xf numFmtId="0" fontId="32" fillId="4" borderId="100" xfId="0" applyFont="1" applyFill="1" applyBorder="1" applyAlignment="1" applyProtection="1">
      <alignment horizontal="center"/>
      <protection locked="0"/>
    </xf>
    <xf numFmtId="0" fontId="31" fillId="22" borderId="200" xfId="0" applyFont="1" applyFill="1" applyBorder="1" applyAlignment="1" applyProtection="1">
      <alignment horizontal="center"/>
      <protection hidden="1"/>
    </xf>
    <xf numFmtId="0" fontId="32" fillId="4" borderId="201" xfId="0" applyFont="1" applyFill="1" applyBorder="1" applyAlignment="1" applyProtection="1">
      <alignment horizontal="center"/>
      <protection hidden="1"/>
    </xf>
    <xf numFmtId="0" fontId="31" fillId="22" borderId="202" xfId="0" applyFont="1" applyFill="1" applyBorder="1" applyAlignment="1" applyProtection="1">
      <alignment horizontal="center"/>
      <protection hidden="1"/>
    </xf>
    <xf numFmtId="0" fontId="32" fillId="4" borderId="203" xfId="0" applyFont="1" applyFill="1" applyBorder="1" applyAlignment="1" applyProtection="1">
      <alignment horizontal="center"/>
      <protection hidden="1"/>
    </xf>
    <xf numFmtId="0" fontId="31" fillId="0" borderId="125" xfId="0" applyFont="1" applyBorder="1" applyAlignment="1" applyProtection="1">
      <alignment horizontal="center"/>
      <protection locked="0"/>
    </xf>
    <xf numFmtId="0" fontId="32" fillId="4" borderId="21" xfId="0" applyFont="1" applyFill="1" applyBorder="1" applyAlignment="1" applyProtection="1">
      <alignment horizontal="center"/>
      <protection locked="0"/>
    </xf>
    <xf numFmtId="0" fontId="31" fillId="0" borderId="102" xfId="0" applyFont="1" applyBorder="1" applyAlignment="1" applyProtection="1">
      <alignment horizontal="center"/>
      <protection locked="0"/>
    </xf>
    <xf numFmtId="0" fontId="32" fillId="4" borderId="126" xfId="0" applyFont="1" applyFill="1" applyBorder="1" applyAlignment="1" applyProtection="1">
      <alignment horizontal="center"/>
      <protection locked="0"/>
    </xf>
    <xf numFmtId="0" fontId="32" fillId="4" borderId="20" xfId="0" applyFont="1" applyFill="1" applyBorder="1" applyAlignment="1" applyProtection="1">
      <alignment horizontal="center"/>
      <protection locked="0"/>
    </xf>
    <xf numFmtId="0" fontId="31" fillId="22" borderId="55" xfId="0" applyFont="1" applyFill="1" applyBorder="1" applyAlignment="1" applyProtection="1">
      <alignment horizontal="center"/>
      <protection hidden="1"/>
    </xf>
    <xf numFmtId="0" fontId="32" fillId="4" borderId="49" xfId="0" applyFont="1" applyFill="1" applyBorder="1" applyAlignment="1" applyProtection="1">
      <alignment horizontal="center"/>
      <protection hidden="1"/>
    </xf>
    <xf numFmtId="0" fontId="31" fillId="22" borderId="49" xfId="0" applyFont="1" applyFill="1" applyBorder="1" applyAlignment="1" applyProtection="1">
      <alignment horizontal="center"/>
      <protection hidden="1"/>
    </xf>
    <xf numFmtId="0" fontId="32" fillId="4" borderId="89" xfId="0" applyFont="1" applyFill="1" applyBorder="1" applyAlignment="1" applyProtection="1">
      <alignment horizontal="center"/>
      <protection hidden="1"/>
    </xf>
    <xf numFmtId="0" fontId="30" fillId="0" borderId="161" xfId="0" applyFont="1" applyBorder="1" applyAlignment="1" applyProtection="1">
      <alignment horizontal="left"/>
      <protection locked="0"/>
    </xf>
    <xf numFmtId="0" fontId="31" fillId="0" borderId="190" xfId="0" applyFont="1" applyBorder="1" applyAlignment="1" applyProtection="1">
      <alignment horizontal="center"/>
      <protection locked="0"/>
    </xf>
    <xf numFmtId="0" fontId="32" fillId="4" borderId="181" xfId="0" applyFont="1" applyFill="1" applyBorder="1" applyAlignment="1" applyProtection="1">
      <alignment horizontal="center"/>
      <protection locked="0"/>
    </xf>
    <xf numFmtId="0" fontId="31" fillId="0" borderId="182" xfId="0" applyFont="1" applyBorder="1" applyAlignment="1" applyProtection="1">
      <alignment horizontal="center"/>
      <protection locked="0"/>
    </xf>
    <xf numFmtId="0" fontId="32" fillId="4" borderId="204" xfId="0" applyFont="1" applyFill="1" applyBorder="1" applyAlignment="1" applyProtection="1">
      <alignment horizontal="center"/>
      <protection locked="0"/>
    </xf>
    <xf numFmtId="0" fontId="31" fillId="0" borderId="205" xfId="0" applyFont="1" applyBorder="1" applyAlignment="1" applyProtection="1">
      <alignment horizontal="center"/>
      <protection locked="0"/>
    </xf>
    <xf numFmtId="0" fontId="32" fillId="4" borderId="184" xfId="0" applyFont="1" applyFill="1" applyBorder="1" applyAlignment="1" applyProtection="1">
      <alignment horizontal="center"/>
      <protection locked="0"/>
    </xf>
    <xf numFmtId="0" fontId="31" fillId="0" borderId="181" xfId="0" applyFont="1" applyBorder="1" applyAlignment="1" applyProtection="1">
      <alignment horizontal="center"/>
      <protection locked="0"/>
    </xf>
    <xf numFmtId="0" fontId="31" fillId="22" borderId="206" xfId="0" applyFont="1" applyFill="1" applyBorder="1" applyAlignment="1" applyProtection="1">
      <alignment horizontal="center"/>
      <protection hidden="1"/>
    </xf>
    <xf numFmtId="0" fontId="32" fillId="4" borderId="113" xfId="0" applyFont="1" applyFill="1" applyBorder="1" applyAlignment="1" applyProtection="1">
      <alignment horizontal="center"/>
      <protection hidden="1"/>
    </xf>
    <xf numFmtId="0" fontId="31" fillId="22" borderId="50" xfId="0" applyFont="1" applyFill="1" applyBorder="1" applyAlignment="1" applyProtection="1">
      <alignment horizontal="center"/>
      <protection hidden="1"/>
    </xf>
    <xf numFmtId="0" fontId="32" fillId="4" borderId="165" xfId="0" applyFont="1" applyFill="1" applyBorder="1" applyAlignment="1" applyProtection="1">
      <alignment horizontal="center"/>
      <protection hidden="1"/>
    </xf>
    <xf numFmtId="0" fontId="31" fillId="0" borderId="54" xfId="0" applyFont="1" applyBorder="1" applyAlignment="1" applyProtection="1">
      <alignment horizontal="center"/>
      <protection locked="0"/>
    </xf>
    <xf numFmtId="0" fontId="32" fillId="4" borderId="87" xfId="0" applyFont="1" applyFill="1" applyBorder="1" applyAlignment="1" applyProtection="1">
      <alignment horizontal="center"/>
      <protection locked="0"/>
    </xf>
    <xf numFmtId="0" fontId="31" fillId="0" borderId="87" xfId="0" applyFont="1" applyBorder="1" applyAlignment="1" applyProtection="1">
      <alignment horizontal="center"/>
      <protection locked="0"/>
    </xf>
    <xf numFmtId="0" fontId="32" fillId="4" borderId="88" xfId="0" applyFont="1" applyFill="1" applyBorder="1" applyAlignment="1" applyProtection="1">
      <alignment horizontal="center"/>
      <protection locked="0"/>
    </xf>
    <xf numFmtId="0" fontId="31" fillId="0" borderId="94" xfId="0" applyFont="1" applyBorder="1" applyAlignment="1" applyProtection="1">
      <alignment horizontal="center"/>
      <protection locked="0"/>
    </xf>
    <xf numFmtId="0" fontId="32" fillId="4" borderId="99" xfId="0" applyFont="1" applyFill="1" applyBorder="1" applyAlignment="1" applyProtection="1">
      <alignment horizontal="center"/>
      <protection locked="0"/>
    </xf>
    <xf numFmtId="0" fontId="32" fillId="4" borderId="102" xfId="0" applyFont="1" applyFill="1" applyBorder="1" applyAlignment="1" applyProtection="1">
      <alignment horizontal="center"/>
      <protection hidden="1"/>
    </xf>
    <xf numFmtId="0" fontId="31" fillId="0" borderId="55" xfId="0" applyFont="1" applyBorder="1" applyAlignment="1" applyProtection="1">
      <alignment horizontal="center"/>
      <protection locked="0"/>
    </xf>
    <xf numFmtId="0" fontId="32" fillId="4" borderId="49" xfId="0" applyFont="1" applyFill="1" applyBorder="1" applyAlignment="1" applyProtection="1">
      <alignment horizontal="center"/>
      <protection locked="0"/>
    </xf>
    <xf numFmtId="0" fontId="31" fillId="0" borderId="49" xfId="0" applyFont="1" applyBorder="1" applyAlignment="1" applyProtection="1">
      <alignment horizontal="center"/>
      <protection locked="0"/>
    </xf>
    <xf numFmtId="0" fontId="32" fillId="4" borderId="89" xfId="0" applyFont="1" applyFill="1" applyBorder="1" applyAlignment="1" applyProtection="1">
      <alignment horizontal="center"/>
      <protection locked="0"/>
    </xf>
    <xf numFmtId="0" fontId="31" fillId="0" borderId="95" xfId="0" applyFont="1" applyBorder="1" applyAlignment="1" applyProtection="1">
      <alignment horizontal="center"/>
      <protection locked="0"/>
    </xf>
    <xf numFmtId="0" fontId="32" fillId="4" borderId="100" xfId="0" applyFont="1" applyFill="1" applyBorder="1" applyAlignment="1" applyProtection="1">
      <alignment horizontal="center"/>
      <protection locked="0"/>
    </xf>
    <xf numFmtId="0" fontId="32" fillId="4" borderId="207" xfId="0" applyFont="1" applyFill="1" applyBorder="1" applyAlignment="1" applyProtection="1">
      <alignment horizontal="center"/>
      <protection locked="0"/>
    </xf>
    <xf numFmtId="0" fontId="31" fillId="0" borderId="196" xfId="0" applyFont="1" applyBorder="1" applyAlignment="1" applyProtection="1">
      <alignment horizontal="center"/>
      <protection locked="0"/>
    </xf>
    <xf numFmtId="0" fontId="32" fillId="4" borderId="102" xfId="0" applyFont="1" applyFill="1" applyBorder="1" applyAlignment="1" applyProtection="1">
      <alignment horizontal="center"/>
      <protection hidden="1"/>
    </xf>
    <xf numFmtId="0" fontId="31" fillId="0" borderId="90" xfId="0" applyFont="1" applyBorder="1" applyAlignment="1" applyProtection="1">
      <alignment horizontal="center"/>
      <protection locked="0"/>
    </xf>
    <xf numFmtId="0" fontId="32" fillId="4" borderId="67" xfId="0" applyFont="1" applyFill="1" applyBorder="1" applyAlignment="1" applyProtection="1">
      <alignment horizontal="center"/>
      <protection locked="0"/>
    </xf>
    <xf numFmtId="0" fontId="31" fillId="0" borderId="67" xfId="0" applyFont="1" applyBorder="1" applyAlignment="1" applyProtection="1">
      <alignment horizontal="center"/>
      <protection locked="0"/>
    </xf>
    <xf numFmtId="0" fontId="32" fillId="4" borderId="91" xfId="0" applyFont="1" applyFill="1" applyBorder="1" applyAlignment="1" applyProtection="1">
      <alignment horizontal="center"/>
      <protection locked="0"/>
    </xf>
    <xf numFmtId="0" fontId="31" fillId="0" borderId="96" xfId="0" applyFont="1" applyBorder="1" applyAlignment="1" applyProtection="1">
      <alignment horizontal="center"/>
      <protection locked="0"/>
    </xf>
    <xf numFmtId="0" fontId="32" fillId="4" borderId="101" xfId="0" applyFont="1" applyFill="1" applyBorder="1" applyAlignment="1" applyProtection="1">
      <alignment horizontal="center"/>
      <protection locked="0"/>
    </xf>
    <xf numFmtId="0" fontId="31" fillId="22" borderId="134" xfId="0" applyFont="1" applyFill="1" applyBorder="1" applyAlignment="1" applyProtection="1">
      <alignment horizontal="center"/>
      <protection hidden="1"/>
    </xf>
    <xf numFmtId="0" fontId="32" fillId="4" borderId="46" xfId="0" applyFont="1" applyFill="1" applyBorder="1" applyAlignment="1" applyProtection="1">
      <alignment horizontal="center"/>
      <protection hidden="1"/>
    </xf>
    <xf numFmtId="0" fontId="31" fillId="22" borderId="42" xfId="0" applyFont="1" applyFill="1" applyBorder="1" applyAlignment="1" applyProtection="1">
      <alignment horizontal="center"/>
      <protection hidden="1"/>
    </xf>
    <xf numFmtId="0" fontId="32" fillId="4" borderId="43" xfId="0" applyFont="1" applyFill="1" applyBorder="1" applyAlignment="1" applyProtection="1">
      <alignment horizontal="center"/>
      <protection hidden="1"/>
    </xf>
    <xf numFmtId="0" fontId="31" fillId="0" borderId="59" xfId="0" applyFont="1" applyBorder="1" applyAlignment="1" applyProtection="1">
      <alignment horizontal="center"/>
      <protection locked="0"/>
    </xf>
    <xf numFmtId="0" fontId="32" fillId="4" borderId="24" xfId="0" applyFont="1" applyFill="1" applyBorder="1" applyAlignment="1" applyProtection="1">
      <alignment horizontal="center"/>
      <protection locked="0"/>
    </xf>
    <xf numFmtId="0" fontId="31" fillId="0" borderId="25" xfId="0" applyFont="1" applyBorder="1" applyAlignment="1" applyProtection="1">
      <alignment horizontal="center"/>
      <protection locked="0"/>
    </xf>
    <xf numFmtId="0" fontId="32" fillId="4" borderId="136" xfId="0" applyFont="1" applyFill="1" applyBorder="1" applyAlignment="1" applyProtection="1">
      <alignment horizontal="center"/>
      <protection locked="0"/>
    </xf>
    <xf numFmtId="0" fontId="31" fillId="0" borderId="135" xfId="0" applyFont="1" applyBorder="1" applyAlignment="1" applyProtection="1">
      <alignment horizontal="center"/>
      <protection locked="0"/>
    </xf>
    <xf numFmtId="0" fontId="31" fillId="22" borderId="59" xfId="0" applyFont="1" applyFill="1" applyBorder="1" applyAlignment="1" applyProtection="1">
      <alignment horizontal="center"/>
      <protection hidden="1"/>
    </xf>
    <xf numFmtId="0" fontId="32" fillId="4" borderId="24" xfId="0" applyFont="1" applyFill="1" applyBorder="1" applyAlignment="1" applyProtection="1">
      <alignment horizontal="center"/>
      <protection hidden="1"/>
    </xf>
    <xf numFmtId="0" fontId="31" fillId="22" borderId="25" xfId="0" applyFont="1" applyFill="1" applyBorder="1" applyAlignment="1" applyProtection="1">
      <alignment horizontal="center"/>
      <protection hidden="1"/>
    </xf>
    <xf numFmtId="0" fontId="32" fillId="4" borderId="36" xfId="0" applyFont="1" applyFill="1" applyBorder="1" applyAlignment="1" applyProtection="1">
      <alignment horizontal="center"/>
      <protection hidden="1"/>
    </xf>
    <xf numFmtId="0" fontId="30" fillId="0" borderId="175" xfId="0" applyFont="1" applyBorder="1" applyAlignment="1" applyProtection="1">
      <alignment horizontal="center"/>
      <protection locked="0"/>
    </xf>
    <xf numFmtId="0" fontId="30" fillId="0" borderId="49" xfId="0" applyFont="1" applyBorder="1" applyAlignment="1" applyProtection="1">
      <alignment/>
      <protection locked="0"/>
    </xf>
    <xf numFmtId="0" fontId="31" fillId="7" borderId="33" xfId="0" applyFont="1" applyFill="1" applyBorder="1" applyAlignment="1" applyProtection="1">
      <alignment horizontal="center"/>
      <protection locked="0"/>
    </xf>
    <xf numFmtId="0" fontId="30" fillId="0" borderId="208" xfId="0" applyFont="1" applyBorder="1" applyAlignment="1" applyProtection="1">
      <alignment horizontal="center"/>
      <protection locked="0"/>
    </xf>
    <xf numFmtId="0" fontId="30" fillId="0" borderId="209" xfId="0" applyFont="1" applyBorder="1" applyAlignment="1" applyProtection="1">
      <alignment horizontal="left"/>
      <protection locked="0"/>
    </xf>
    <xf numFmtId="0" fontId="30" fillId="0" borderId="67" xfId="0" applyFont="1" applyBorder="1" applyAlignment="1">
      <alignment vertical="top" wrapText="1"/>
    </xf>
    <xf numFmtId="0" fontId="30" fillId="0" borderId="67" xfId="0" applyFont="1" applyBorder="1" applyAlignment="1" applyProtection="1">
      <alignment horizontal="center"/>
      <protection locked="0"/>
    </xf>
    <xf numFmtId="0" fontId="30" fillId="0" borderId="101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" fillId="0" borderId="210" xfId="0" applyFont="1" applyBorder="1" applyAlignment="1" applyProtection="1">
      <alignment horizontal="center"/>
      <protection locked="0"/>
    </xf>
    <xf numFmtId="0" fontId="1" fillId="0" borderId="130" xfId="0" applyFont="1" applyBorder="1" applyAlignment="1" applyProtection="1">
      <alignment horizontal="center"/>
      <protection locked="0"/>
    </xf>
    <xf numFmtId="0" fontId="1" fillId="0" borderId="131" xfId="0" applyFont="1" applyBorder="1" applyAlignment="1" applyProtection="1">
      <alignment horizontal="center"/>
      <protection locked="0"/>
    </xf>
    <xf numFmtId="0" fontId="1" fillId="0" borderId="211" xfId="0" applyFont="1" applyBorder="1" applyAlignment="1" applyProtection="1">
      <alignment horizontal="center"/>
      <protection locked="0"/>
    </xf>
    <xf numFmtId="0" fontId="1" fillId="0" borderId="97" xfId="0" applyFont="1" applyBorder="1" applyAlignment="1" applyProtection="1">
      <alignment horizontal="center"/>
      <protection locked="0"/>
    </xf>
    <xf numFmtId="0" fontId="1" fillId="0" borderId="201" xfId="0" applyFont="1" applyBorder="1" applyAlignment="1" applyProtection="1">
      <alignment horizontal="center"/>
      <protection locked="0"/>
    </xf>
    <xf numFmtId="0" fontId="1" fillId="0" borderId="98" xfId="0" applyFont="1" applyBorder="1" applyAlignment="1" applyProtection="1">
      <alignment horizontal="center"/>
      <protection locked="0"/>
    </xf>
    <xf numFmtId="0" fontId="1" fillId="0" borderId="212" xfId="0" applyFont="1" applyBorder="1" applyAlignment="1" applyProtection="1">
      <alignment horizontal="center"/>
      <protection locked="0"/>
    </xf>
    <xf numFmtId="14" fontId="5" fillId="0" borderId="99" xfId="0" applyNumberFormat="1" applyFont="1" applyBorder="1" applyAlignment="1" applyProtection="1">
      <alignment horizontal="left"/>
      <protection locked="0"/>
    </xf>
    <xf numFmtId="0" fontId="5" fillId="0" borderId="213" xfId="0" applyFont="1" applyBorder="1" applyAlignment="1" applyProtection="1">
      <alignment horizontal="left"/>
      <protection locked="0"/>
    </xf>
    <xf numFmtId="0" fontId="5" fillId="0" borderId="100" xfId="0" applyFont="1" applyBorder="1" applyAlignment="1" applyProtection="1">
      <alignment horizontal="left"/>
      <protection locked="0"/>
    </xf>
    <xf numFmtId="0" fontId="5" fillId="0" borderId="214" xfId="0" applyFont="1" applyBorder="1" applyAlignment="1" applyProtection="1">
      <alignment horizontal="left"/>
      <protection locked="0"/>
    </xf>
    <xf numFmtId="0" fontId="5" fillId="0" borderId="100" xfId="0" applyFont="1" applyBorder="1" applyAlignment="1" applyProtection="1">
      <alignment horizontal="left"/>
      <protection locked="0"/>
    </xf>
    <xf numFmtId="0" fontId="5" fillId="0" borderId="214" xfId="0" applyFont="1" applyBorder="1" applyAlignment="1" applyProtection="1">
      <alignment horizontal="left"/>
      <protection locked="0"/>
    </xf>
    <xf numFmtId="0" fontId="5" fillId="0" borderId="101" xfId="0" applyFont="1" applyBorder="1" applyAlignment="1" applyProtection="1">
      <alignment horizontal="left"/>
      <protection locked="0"/>
    </xf>
    <xf numFmtId="0" fontId="5" fillId="0" borderId="215" xfId="0" applyFont="1" applyBorder="1" applyAlignment="1" applyProtection="1">
      <alignment horizontal="left"/>
      <protection locked="0"/>
    </xf>
    <xf numFmtId="0" fontId="1" fillId="0" borderId="216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17" xfId="0" applyFont="1" applyBorder="1" applyAlignment="1" applyProtection="1">
      <alignment horizontal="center"/>
      <protection locked="0"/>
    </xf>
    <xf numFmtId="0" fontId="1" fillId="0" borderId="218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19" xfId="0" applyFont="1" applyBorder="1" applyAlignment="1" applyProtection="1">
      <alignment horizontal="center"/>
      <protection locked="0"/>
    </xf>
    <xf numFmtId="0" fontId="1" fillId="0" borderId="220" xfId="0" applyFont="1" applyBorder="1" applyAlignment="1" applyProtection="1">
      <alignment horizontal="center"/>
      <protection locked="0"/>
    </xf>
    <xf numFmtId="0" fontId="1" fillId="0" borderId="221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5" fillId="0" borderId="101" xfId="0" applyFont="1" applyBorder="1" applyAlignment="1" applyProtection="1">
      <alignment horizontal="left"/>
      <protection/>
    </xf>
    <xf numFmtId="0" fontId="5" fillId="0" borderId="215" xfId="0" applyFont="1" applyBorder="1" applyAlignment="1" applyProtection="1">
      <alignment horizontal="left"/>
      <protection/>
    </xf>
    <xf numFmtId="14" fontId="5" fillId="0" borderId="99" xfId="0" applyNumberFormat="1" applyFont="1" applyBorder="1" applyAlignment="1" applyProtection="1">
      <alignment horizontal="left"/>
      <protection/>
    </xf>
    <xf numFmtId="0" fontId="5" fillId="0" borderId="213" xfId="0" applyNumberFormat="1" applyFont="1" applyBorder="1" applyAlignment="1" applyProtection="1">
      <alignment horizontal="left"/>
      <protection/>
    </xf>
    <xf numFmtId="0" fontId="1" fillId="0" borderId="222" xfId="0" applyFont="1" applyBorder="1" applyAlignment="1" applyProtection="1">
      <alignment horizontal="center"/>
      <protection locked="0"/>
    </xf>
    <xf numFmtId="0" fontId="1" fillId="0" borderId="223" xfId="0" applyFont="1" applyBorder="1" applyAlignment="1" applyProtection="1">
      <alignment horizontal="center"/>
      <protection locked="0"/>
    </xf>
    <xf numFmtId="0" fontId="1" fillId="0" borderId="224" xfId="0" applyFont="1" applyBorder="1" applyAlignment="1" applyProtection="1">
      <alignment horizontal="center"/>
      <protection locked="0"/>
    </xf>
    <xf numFmtId="0" fontId="5" fillId="0" borderId="213" xfId="0" applyNumberFormat="1" applyFont="1" applyBorder="1" applyAlignment="1" applyProtection="1">
      <alignment horizontal="left"/>
      <protection locked="0"/>
    </xf>
    <xf numFmtId="0" fontId="2" fillId="28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0"/>
  <sheetViews>
    <sheetView tabSelected="1" zoomScale="85" zoomScaleNormal="85" zoomScaleSheetLayoutView="15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02" customWidth="1"/>
    <col min="5" max="5" width="13.7109375" style="102" customWidth="1"/>
    <col min="6" max="25" width="4.7109375" style="1" hidden="1" customWidth="1" outlineLevel="1"/>
    <col min="26" max="26" width="4.7109375" style="1" customWidth="1" collapsed="1"/>
    <col min="27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">
      <c r="A1" s="22" t="s">
        <v>69</v>
      </c>
      <c r="B1" s="23"/>
      <c r="C1" s="23"/>
      <c r="D1" s="28"/>
      <c r="E1" s="28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6" ht="10.5" thickBot="1">
      <c r="A2" s="23"/>
      <c r="B2" s="23"/>
      <c r="C2" s="23"/>
      <c r="D2" s="28"/>
      <c r="E2" s="2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ht="12.75" customHeight="1">
      <c r="A3" s="23"/>
      <c r="B3" s="88" t="s">
        <v>236</v>
      </c>
      <c r="C3" s="656">
        <v>40474</v>
      </c>
      <c r="D3" s="657"/>
      <c r="E3" s="94"/>
      <c r="F3" s="90"/>
      <c r="G3" s="90"/>
      <c r="H3" s="90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5"/>
      <c r="AZ3" s="25"/>
      <c r="BA3" s="25"/>
      <c r="BB3" s="25"/>
      <c r="BC3" s="23"/>
      <c r="BD3" s="23"/>
    </row>
    <row r="4" spans="1:56" ht="10.5">
      <c r="A4" s="23"/>
      <c r="B4" s="89" t="s">
        <v>237</v>
      </c>
      <c r="C4" s="658" t="s">
        <v>240</v>
      </c>
      <c r="D4" s="659"/>
      <c r="E4" s="95"/>
      <c r="F4" s="91"/>
      <c r="G4" s="91"/>
      <c r="H4" s="9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8"/>
      <c r="AZ4" s="28"/>
      <c r="BA4" s="28"/>
      <c r="BB4" s="28"/>
      <c r="BC4" s="28"/>
      <c r="BD4" s="28"/>
    </row>
    <row r="5" spans="1:56" ht="10.5">
      <c r="A5" s="23"/>
      <c r="B5" s="89" t="s">
        <v>238</v>
      </c>
      <c r="C5" s="660" t="s">
        <v>70</v>
      </c>
      <c r="D5" s="661"/>
      <c r="E5" s="96"/>
      <c r="F5" s="92"/>
      <c r="G5" s="92"/>
      <c r="H5" s="9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8"/>
      <c r="AZ5" s="28"/>
      <c r="BA5" s="28"/>
      <c r="BB5" s="28"/>
      <c r="BC5" s="28"/>
      <c r="BD5" s="28"/>
    </row>
    <row r="6" spans="1:56" ht="10.5">
      <c r="A6" s="23"/>
      <c r="B6" s="89" t="s">
        <v>239</v>
      </c>
      <c r="C6" s="660" t="s">
        <v>250</v>
      </c>
      <c r="D6" s="661"/>
      <c r="E6" s="95"/>
      <c r="F6" s="91"/>
      <c r="G6" s="91"/>
      <c r="H6" s="91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8"/>
      <c r="AZ6" s="28"/>
      <c r="BA6" s="28"/>
      <c r="BB6" s="28"/>
      <c r="BC6" s="28"/>
      <c r="BD6" s="28"/>
    </row>
    <row r="7" spans="1:56" ht="13.5" customHeight="1" thickBot="1">
      <c r="A7" s="23"/>
      <c r="B7" s="284" t="s">
        <v>249</v>
      </c>
      <c r="C7" s="662" t="s">
        <v>251</v>
      </c>
      <c r="D7" s="663"/>
      <c r="E7" s="97"/>
      <c r="F7" s="93"/>
      <c r="G7" s="93"/>
      <c r="H7" s="9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ht="13.5" customHeight="1">
      <c r="A8" s="23"/>
      <c r="B8" s="31"/>
      <c r="C8" s="31"/>
      <c r="D8" s="28"/>
      <c r="E8" s="2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3"/>
      <c r="AM8" s="31"/>
      <c r="AN8" s="31"/>
      <c r="AO8" s="31"/>
      <c r="AP8" s="23"/>
      <c r="AQ8" s="31"/>
      <c r="AR8" s="31"/>
      <c r="AS8" s="31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9" ht="13.5" customHeight="1" thickBot="1">
      <c r="A9" s="23"/>
      <c r="B9" s="31"/>
      <c r="C9" s="31"/>
      <c r="D9" s="28"/>
      <c r="E9" s="28"/>
      <c r="F9" s="32" t="s">
        <v>204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E9" s="32" t="s">
        <v>205</v>
      </c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23"/>
      <c r="BD9" s="23"/>
      <c r="BG9" s="11"/>
    </row>
    <row r="10" spans="1:59" ht="13.5" customHeight="1" thickBot="1">
      <c r="A10" s="23"/>
      <c r="B10" s="248" t="str">
        <f>CONCATENATE($C$4," pogrupis")</f>
        <v>A pogrupis</v>
      </c>
      <c r="C10" s="73"/>
      <c r="D10" s="98"/>
      <c r="E10" s="28"/>
      <c r="F10" s="664" t="s">
        <v>206</v>
      </c>
      <c r="G10" s="665"/>
      <c r="H10" s="665"/>
      <c r="I10" s="666"/>
      <c r="J10" s="648" t="s">
        <v>207</v>
      </c>
      <c r="K10" s="649"/>
      <c r="L10" s="649"/>
      <c r="M10" s="650"/>
      <c r="N10" s="652" t="s">
        <v>208</v>
      </c>
      <c r="O10" s="653"/>
      <c r="P10" s="653"/>
      <c r="Q10" s="654"/>
      <c r="R10" s="648" t="s">
        <v>245</v>
      </c>
      <c r="S10" s="649"/>
      <c r="T10" s="649"/>
      <c r="U10" s="650"/>
      <c r="V10" s="652" t="s">
        <v>246</v>
      </c>
      <c r="W10" s="653"/>
      <c r="X10" s="653"/>
      <c r="Y10" s="654"/>
      <c r="Z10" s="648" t="s">
        <v>211</v>
      </c>
      <c r="AA10" s="649"/>
      <c r="AB10" s="649"/>
      <c r="AC10" s="651"/>
      <c r="AD10" s="118"/>
      <c r="AE10" s="652" t="s">
        <v>209</v>
      </c>
      <c r="AF10" s="653"/>
      <c r="AG10" s="653"/>
      <c r="AH10" s="654"/>
      <c r="AI10" s="652" t="s">
        <v>210</v>
      </c>
      <c r="AJ10" s="653"/>
      <c r="AK10" s="653"/>
      <c r="AL10" s="654"/>
      <c r="AM10" s="648" t="s">
        <v>208</v>
      </c>
      <c r="AN10" s="649"/>
      <c r="AO10" s="649"/>
      <c r="AP10" s="650"/>
      <c r="AQ10" s="652" t="s">
        <v>245</v>
      </c>
      <c r="AR10" s="653"/>
      <c r="AS10" s="653"/>
      <c r="AT10" s="654"/>
      <c r="AU10" s="648" t="s">
        <v>246</v>
      </c>
      <c r="AV10" s="649"/>
      <c r="AW10" s="649"/>
      <c r="AX10" s="650"/>
      <c r="AY10" s="655" t="s">
        <v>211</v>
      </c>
      <c r="AZ10" s="649"/>
      <c r="BA10" s="649"/>
      <c r="BB10" s="651"/>
      <c r="BC10" s="118"/>
      <c r="BD10" s="23"/>
      <c r="BG10" s="11"/>
    </row>
    <row r="11" spans="1:56" ht="13.5" customHeight="1" thickBot="1">
      <c r="A11" s="110" t="s">
        <v>212</v>
      </c>
      <c r="B11" s="111" t="s">
        <v>213</v>
      </c>
      <c r="C11" s="112" t="s">
        <v>214</v>
      </c>
      <c r="D11" s="112" t="s">
        <v>248</v>
      </c>
      <c r="E11" s="112" t="s">
        <v>247</v>
      </c>
      <c r="F11" s="409" t="s">
        <v>215</v>
      </c>
      <c r="G11" s="410" t="s">
        <v>217</v>
      </c>
      <c r="H11" s="411" t="s">
        <v>216</v>
      </c>
      <c r="I11" s="412" t="s">
        <v>217</v>
      </c>
      <c r="J11" s="184" t="s">
        <v>215</v>
      </c>
      <c r="K11" s="410" t="s">
        <v>217</v>
      </c>
      <c r="L11" s="411" t="s">
        <v>216</v>
      </c>
      <c r="M11" s="413" t="s">
        <v>217</v>
      </c>
      <c r="N11" s="409" t="s">
        <v>215</v>
      </c>
      <c r="O11" s="410" t="s">
        <v>217</v>
      </c>
      <c r="P11" s="411" t="s">
        <v>216</v>
      </c>
      <c r="Q11" s="412" t="s">
        <v>217</v>
      </c>
      <c r="R11" s="184" t="s">
        <v>215</v>
      </c>
      <c r="S11" s="410" t="s">
        <v>217</v>
      </c>
      <c r="T11" s="411" t="s">
        <v>216</v>
      </c>
      <c r="U11" s="413" t="s">
        <v>217</v>
      </c>
      <c r="V11" s="409" t="s">
        <v>215</v>
      </c>
      <c r="W11" s="410" t="s">
        <v>217</v>
      </c>
      <c r="X11" s="411" t="s">
        <v>216</v>
      </c>
      <c r="Y11" s="412" t="s">
        <v>217</v>
      </c>
      <c r="Z11" s="184" t="s">
        <v>215</v>
      </c>
      <c r="AA11" s="410" t="s">
        <v>217</v>
      </c>
      <c r="AB11" s="411" t="s">
        <v>216</v>
      </c>
      <c r="AC11" s="412" t="s">
        <v>217</v>
      </c>
      <c r="AD11" s="398" t="s">
        <v>218</v>
      </c>
      <c r="AE11" s="156" t="s">
        <v>215</v>
      </c>
      <c r="AF11" s="137" t="s">
        <v>217</v>
      </c>
      <c r="AG11" s="138" t="s">
        <v>216</v>
      </c>
      <c r="AH11" s="157" t="s">
        <v>217</v>
      </c>
      <c r="AI11" s="156" t="s">
        <v>215</v>
      </c>
      <c r="AJ11" s="137" t="s">
        <v>217</v>
      </c>
      <c r="AK11" s="138" t="s">
        <v>216</v>
      </c>
      <c r="AL11" s="157" t="s">
        <v>217</v>
      </c>
      <c r="AM11" s="152" t="s">
        <v>215</v>
      </c>
      <c r="AN11" s="137" t="s">
        <v>217</v>
      </c>
      <c r="AO11" s="138" t="s">
        <v>216</v>
      </c>
      <c r="AP11" s="158" t="s">
        <v>217</v>
      </c>
      <c r="AQ11" s="156" t="s">
        <v>215</v>
      </c>
      <c r="AR11" s="137" t="s">
        <v>217</v>
      </c>
      <c r="AS11" s="138" t="s">
        <v>216</v>
      </c>
      <c r="AT11" s="157" t="s">
        <v>217</v>
      </c>
      <c r="AU11" s="152" t="s">
        <v>215</v>
      </c>
      <c r="AV11" s="137" t="s">
        <v>217</v>
      </c>
      <c r="AW11" s="138" t="s">
        <v>216</v>
      </c>
      <c r="AX11" s="139" t="s">
        <v>217</v>
      </c>
      <c r="AY11" s="123" t="s">
        <v>215</v>
      </c>
      <c r="AZ11" s="120" t="s">
        <v>217</v>
      </c>
      <c r="BA11" s="121" t="s">
        <v>216</v>
      </c>
      <c r="BB11" s="166" t="s">
        <v>217</v>
      </c>
      <c r="BC11" s="271" t="s">
        <v>219</v>
      </c>
      <c r="BD11" s="277" t="s">
        <v>220</v>
      </c>
    </row>
    <row r="12" spans="1:56" ht="12">
      <c r="A12" s="399">
        <v>1</v>
      </c>
      <c r="B12" s="350" t="s">
        <v>265</v>
      </c>
      <c r="C12" s="350" t="s">
        <v>266</v>
      </c>
      <c r="D12" s="299" t="s">
        <v>73</v>
      </c>
      <c r="E12" s="400" t="s">
        <v>254</v>
      </c>
      <c r="F12" s="353">
        <v>0</v>
      </c>
      <c r="G12" s="401">
        <v>0</v>
      </c>
      <c r="H12" s="402">
        <v>0</v>
      </c>
      <c r="I12" s="403">
        <v>0</v>
      </c>
      <c r="J12" s="404">
        <v>0</v>
      </c>
      <c r="K12" s="401">
        <v>0</v>
      </c>
      <c r="L12" s="402">
        <v>1</v>
      </c>
      <c r="M12" s="403">
        <v>1</v>
      </c>
      <c r="N12" s="405">
        <v>1</v>
      </c>
      <c r="O12" s="401">
        <v>1</v>
      </c>
      <c r="P12" s="402">
        <v>1</v>
      </c>
      <c r="Q12" s="406">
        <v>1</v>
      </c>
      <c r="R12" s="404">
        <v>1</v>
      </c>
      <c r="S12" s="401">
        <v>1</v>
      </c>
      <c r="T12" s="402">
        <v>1</v>
      </c>
      <c r="U12" s="403">
        <v>1</v>
      </c>
      <c r="V12" s="405">
        <v>1</v>
      </c>
      <c r="W12" s="401">
        <v>1</v>
      </c>
      <c r="X12" s="402">
        <v>1</v>
      </c>
      <c r="Y12" s="406">
        <v>1</v>
      </c>
      <c r="Z12" s="407">
        <f>F12+J12+N12+R12+V12</f>
        <v>3</v>
      </c>
      <c r="AA12" s="179">
        <f>G12+K12+O12+S12+W12</f>
        <v>3</v>
      </c>
      <c r="AB12" s="182">
        <f>H12+L12+P12+T12+X12</f>
        <v>4</v>
      </c>
      <c r="AC12" s="408">
        <f>I12+M12+Q12+U12+Y12</f>
        <v>4</v>
      </c>
      <c r="AD12" s="287">
        <v>1</v>
      </c>
      <c r="AE12" s="141">
        <v>0</v>
      </c>
      <c r="AF12" s="142">
        <v>0</v>
      </c>
      <c r="AG12" s="143">
        <v>0</v>
      </c>
      <c r="AH12" s="144">
        <v>0</v>
      </c>
      <c r="AI12" s="141">
        <v>1</v>
      </c>
      <c r="AJ12" s="142">
        <v>2</v>
      </c>
      <c r="AK12" s="143">
        <v>1</v>
      </c>
      <c r="AL12" s="144">
        <v>2</v>
      </c>
      <c r="AM12" s="153">
        <v>1</v>
      </c>
      <c r="AN12" s="142">
        <v>1</v>
      </c>
      <c r="AO12" s="143">
        <v>1</v>
      </c>
      <c r="AP12" s="159">
        <v>1</v>
      </c>
      <c r="AQ12" s="141">
        <v>1</v>
      </c>
      <c r="AR12" s="142">
        <v>2</v>
      </c>
      <c r="AS12" s="143">
        <v>1</v>
      </c>
      <c r="AT12" s="144">
        <v>1</v>
      </c>
      <c r="AU12" s="153">
        <v>1</v>
      </c>
      <c r="AV12" s="142">
        <v>3</v>
      </c>
      <c r="AW12" s="143">
        <v>1</v>
      </c>
      <c r="AX12" s="144">
        <v>3</v>
      </c>
      <c r="AY12" s="135">
        <f>AE12+AI12+AM12+AQ12+AU12</f>
        <v>4</v>
      </c>
      <c r="AZ12" s="15">
        <f>AF12+AJ12+AN12+AR12+AV12</f>
        <v>8</v>
      </c>
      <c r="BA12" s="16">
        <f>AG12+AK12+AO12+AS12+AW12</f>
        <v>4</v>
      </c>
      <c r="BB12" s="162">
        <f>AH12+AL12+AP12+AT12+AX12</f>
        <v>7</v>
      </c>
      <c r="BC12" s="272" t="s">
        <v>285</v>
      </c>
      <c r="BD12" s="278">
        <v>100</v>
      </c>
    </row>
    <row r="13" spans="1:58" ht="12">
      <c r="A13" s="140">
        <v>2</v>
      </c>
      <c r="B13" s="298" t="s">
        <v>255</v>
      </c>
      <c r="C13" s="298" t="s">
        <v>256</v>
      </c>
      <c r="D13" s="300" t="s">
        <v>77</v>
      </c>
      <c r="E13" s="396" t="s">
        <v>254</v>
      </c>
      <c r="F13" s="198">
        <v>0</v>
      </c>
      <c r="G13" s="78">
        <v>0</v>
      </c>
      <c r="H13" s="140">
        <v>0</v>
      </c>
      <c r="I13" s="146">
        <v>0</v>
      </c>
      <c r="J13" s="145">
        <v>0</v>
      </c>
      <c r="K13" s="78">
        <v>0</v>
      </c>
      <c r="L13" s="140">
        <v>1</v>
      </c>
      <c r="M13" s="146">
        <v>1</v>
      </c>
      <c r="N13" s="154">
        <v>1</v>
      </c>
      <c r="O13" s="78">
        <v>1</v>
      </c>
      <c r="P13" s="140">
        <v>1</v>
      </c>
      <c r="Q13" s="160">
        <v>1</v>
      </c>
      <c r="R13" s="145">
        <v>1</v>
      </c>
      <c r="S13" s="78">
        <v>4</v>
      </c>
      <c r="T13" s="140">
        <v>1</v>
      </c>
      <c r="U13" s="146">
        <v>3</v>
      </c>
      <c r="V13" s="154">
        <v>1</v>
      </c>
      <c r="W13" s="78">
        <v>1</v>
      </c>
      <c r="X13" s="140">
        <v>1</v>
      </c>
      <c r="Y13" s="160">
        <v>1</v>
      </c>
      <c r="Z13" s="234">
        <f aca="true" t="shared" si="0" ref="Z13:Z34">F13+J13+N13+R13+V13</f>
        <v>3</v>
      </c>
      <c r="AA13" s="15">
        <f aca="true" t="shared" si="1" ref="AA13:AA34">G13+K13+O13+S13+W13</f>
        <v>6</v>
      </c>
      <c r="AB13" s="16">
        <f aca="true" t="shared" si="2" ref="AB13:AB34">H13+L13+P13+T13+X13</f>
        <v>4</v>
      </c>
      <c r="AC13" s="235">
        <f aca="true" t="shared" si="3" ref="AC13:AC34">I13+M13+Q13+U13+Y13</f>
        <v>6</v>
      </c>
      <c r="AD13" s="289" t="s">
        <v>286</v>
      </c>
      <c r="AE13" s="145">
        <v>0</v>
      </c>
      <c r="AF13" s="78">
        <v>0</v>
      </c>
      <c r="AG13" s="140">
        <v>1</v>
      </c>
      <c r="AH13" s="146">
        <v>3</v>
      </c>
      <c r="AI13" s="145">
        <v>0</v>
      </c>
      <c r="AJ13" s="78">
        <v>0</v>
      </c>
      <c r="AK13" s="140">
        <v>1</v>
      </c>
      <c r="AL13" s="146">
        <v>1</v>
      </c>
      <c r="AM13" s="154">
        <v>1</v>
      </c>
      <c r="AN13" s="78">
        <v>1</v>
      </c>
      <c r="AO13" s="140">
        <v>1</v>
      </c>
      <c r="AP13" s="160">
        <v>1</v>
      </c>
      <c r="AQ13" s="145">
        <v>1</v>
      </c>
      <c r="AR13" s="78">
        <v>1</v>
      </c>
      <c r="AS13" s="140">
        <v>1</v>
      </c>
      <c r="AT13" s="146">
        <v>1</v>
      </c>
      <c r="AU13" s="154">
        <v>1</v>
      </c>
      <c r="AV13" s="78">
        <v>5</v>
      </c>
      <c r="AW13" s="140">
        <v>1</v>
      </c>
      <c r="AX13" s="146">
        <v>5</v>
      </c>
      <c r="AY13" s="135">
        <f aca="true" t="shared" si="4" ref="AY13:AY34">AE13+AI13+AM13+AQ13+AU13</f>
        <v>3</v>
      </c>
      <c r="AZ13" s="15">
        <f aca="true" t="shared" si="5" ref="AZ13:AZ34">AF13+AJ13+AN13+AR13+AV13</f>
        <v>7</v>
      </c>
      <c r="BA13" s="16">
        <f aca="true" t="shared" si="6" ref="BA13:BA34">AG13+AK13+AO13+AS13+AW13</f>
        <v>5</v>
      </c>
      <c r="BB13" s="162">
        <f aca="true" t="shared" si="7" ref="BB13:BB34">AH13+AL13+AP13+AT13+AX13</f>
        <v>11</v>
      </c>
      <c r="BC13" s="273" t="s">
        <v>287</v>
      </c>
      <c r="BD13" s="278">
        <v>89</v>
      </c>
      <c r="BF13" s="11"/>
    </row>
    <row r="14" spans="1:58" ht="12">
      <c r="A14" s="395">
        <v>3</v>
      </c>
      <c r="B14" s="298" t="s">
        <v>89</v>
      </c>
      <c r="C14" s="298" t="s">
        <v>90</v>
      </c>
      <c r="D14" s="300" t="s">
        <v>85</v>
      </c>
      <c r="E14" s="396" t="s">
        <v>257</v>
      </c>
      <c r="F14" s="198">
        <v>0</v>
      </c>
      <c r="G14" s="78">
        <v>0</v>
      </c>
      <c r="H14" s="140">
        <v>0</v>
      </c>
      <c r="I14" s="146">
        <v>0</v>
      </c>
      <c r="J14" s="145">
        <v>0</v>
      </c>
      <c r="K14" s="78">
        <v>0</v>
      </c>
      <c r="L14" s="140">
        <v>1</v>
      </c>
      <c r="M14" s="146">
        <v>1</v>
      </c>
      <c r="N14" s="154">
        <v>1</v>
      </c>
      <c r="O14" s="78">
        <v>3</v>
      </c>
      <c r="P14" s="140">
        <v>1</v>
      </c>
      <c r="Q14" s="160">
        <v>1</v>
      </c>
      <c r="R14" s="145">
        <v>1</v>
      </c>
      <c r="S14" s="78">
        <v>2</v>
      </c>
      <c r="T14" s="140">
        <v>1</v>
      </c>
      <c r="U14" s="146">
        <v>2</v>
      </c>
      <c r="V14" s="154">
        <v>1</v>
      </c>
      <c r="W14" s="78">
        <v>2</v>
      </c>
      <c r="X14" s="140">
        <v>1</v>
      </c>
      <c r="Y14" s="160">
        <v>1</v>
      </c>
      <c r="Z14" s="234">
        <f t="shared" si="0"/>
        <v>3</v>
      </c>
      <c r="AA14" s="15">
        <f t="shared" si="1"/>
        <v>7</v>
      </c>
      <c r="AB14" s="16">
        <f t="shared" si="2"/>
        <v>4</v>
      </c>
      <c r="AC14" s="235">
        <f t="shared" si="3"/>
        <v>5</v>
      </c>
      <c r="AD14" s="287" t="s">
        <v>283</v>
      </c>
      <c r="AE14" s="145">
        <v>0</v>
      </c>
      <c r="AF14" s="78">
        <v>0</v>
      </c>
      <c r="AG14" s="140">
        <v>0</v>
      </c>
      <c r="AH14" s="146">
        <v>0</v>
      </c>
      <c r="AI14" s="145">
        <v>0</v>
      </c>
      <c r="AJ14" s="78">
        <v>0</v>
      </c>
      <c r="AK14" s="140">
        <v>1</v>
      </c>
      <c r="AL14" s="146">
        <v>1</v>
      </c>
      <c r="AM14" s="154">
        <v>1</v>
      </c>
      <c r="AN14" s="78">
        <v>4</v>
      </c>
      <c r="AO14" s="140">
        <v>1</v>
      </c>
      <c r="AP14" s="160">
        <v>1</v>
      </c>
      <c r="AQ14" s="145">
        <v>0</v>
      </c>
      <c r="AR14" s="78">
        <v>0</v>
      </c>
      <c r="AS14" s="140">
        <v>1</v>
      </c>
      <c r="AT14" s="146">
        <v>3</v>
      </c>
      <c r="AU14" s="154">
        <v>1</v>
      </c>
      <c r="AV14" s="78">
        <v>4</v>
      </c>
      <c r="AW14" s="140">
        <v>1</v>
      </c>
      <c r="AX14" s="146">
        <v>1</v>
      </c>
      <c r="AY14" s="135">
        <f t="shared" si="4"/>
        <v>2</v>
      </c>
      <c r="AZ14" s="15">
        <f t="shared" si="5"/>
        <v>8</v>
      </c>
      <c r="BA14" s="16">
        <f t="shared" si="6"/>
        <v>4</v>
      </c>
      <c r="BB14" s="162">
        <f t="shared" si="7"/>
        <v>6</v>
      </c>
      <c r="BC14" s="273" t="s">
        <v>286</v>
      </c>
      <c r="BD14" s="279">
        <v>79</v>
      </c>
      <c r="BF14" s="11"/>
    </row>
    <row r="15" spans="1:58" ht="12">
      <c r="A15" s="140">
        <v>4</v>
      </c>
      <c r="B15" s="107" t="s">
        <v>252</v>
      </c>
      <c r="C15" s="107" t="s">
        <v>253</v>
      </c>
      <c r="D15" s="295" t="s">
        <v>82</v>
      </c>
      <c r="E15" s="396" t="s">
        <v>254</v>
      </c>
      <c r="F15" s="198">
        <v>0</v>
      </c>
      <c r="G15" s="78">
        <v>0</v>
      </c>
      <c r="H15" s="140">
        <v>0</v>
      </c>
      <c r="I15" s="146">
        <v>0</v>
      </c>
      <c r="J15" s="145">
        <v>0</v>
      </c>
      <c r="K15" s="78">
        <v>0</v>
      </c>
      <c r="L15" s="140">
        <v>1</v>
      </c>
      <c r="M15" s="146">
        <v>1</v>
      </c>
      <c r="N15" s="154">
        <v>1</v>
      </c>
      <c r="O15" s="78">
        <v>1</v>
      </c>
      <c r="P15" s="140">
        <v>1</v>
      </c>
      <c r="Q15" s="160">
        <v>1</v>
      </c>
      <c r="R15" s="145">
        <v>1</v>
      </c>
      <c r="S15" s="78">
        <v>1</v>
      </c>
      <c r="T15" s="140">
        <v>1</v>
      </c>
      <c r="U15" s="146">
        <v>1</v>
      </c>
      <c r="V15" s="154">
        <v>1</v>
      </c>
      <c r="W15" s="78">
        <v>2</v>
      </c>
      <c r="X15" s="140">
        <v>1</v>
      </c>
      <c r="Y15" s="160">
        <v>1</v>
      </c>
      <c r="Z15" s="234">
        <f aca="true" t="shared" si="8" ref="Z15:AC17">F15+J15+N15+R15+V15</f>
        <v>3</v>
      </c>
      <c r="AA15" s="15">
        <f t="shared" si="8"/>
        <v>4</v>
      </c>
      <c r="AB15" s="16">
        <f t="shared" si="8"/>
        <v>4</v>
      </c>
      <c r="AC15" s="235">
        <f t="shared" si="8"/>
        <v>4</v>
      </c>
      <c r="AD15" s="287" t="s">
        <v>287</v>
      </c>
      <c r="AE15" s="129">
        <v>0</v>
      </c>
      <c r="AF15" s="52">
        <v>0</v>
      </c>
      <c r="AG15" s="53">
        <v>0</v>
      </c>
      <c r="AH15" s="205">
        <v>0</v>
      </c>
      <c r="AI15" s="218">
        <v>0</v>
      </c>
      <c r="AJ15" s="42">
        <v>0</v>
      </c>
      <c r="AK15" s="47">
        <v>1</v>
      </c>
      <c r="AL15" s="240">
        <v>1</v>
      </c>
      <c r="AM15" s="204">
        <v>1</v>
      </c>
      <c r="AN15" s="42">
        <v>3</v>
      </c>
      <c r="AO15" s="47">
        <v>1</v>
      </c>
      <c r="AP15" s="205">
        <v>2</v>
      </c>
      <c r="AQ15" s="218">
        <v>0</v>
      </c>
      <c r="AR15" s="42">
        <v>0</v>
      </c>
      <c r="AS15" s="47">
        <v>0</v>
      </c>
      <c r="AT15" s="240">
        <v>0</v>
      </c>
      <c r="AU15" s="204">
        <v>1</v>
      </c>
      <c r="AV15" s="42">
        <v>5</v>
      </c>
      <c r="AW15" s="47">
        <v>1</v>
      </c>
      <c r="AX15" s="205">
        <v>3</v>
      </c>
      <c r="AY15" s="135">
        <f aca="true" t="shared" si="9" ref="AY15:BB17">AE15+AI15+AM15+AQ15+AU15</f>
        <v>2</v>
      </c>
      <c r="AZ15" s="15">
        <f t="shared" si="9"/>
        <v>8</v>
      </c>
      <c r="BA15" s="16">
        <f t="shared" si="9"/>
        <v>3</v>
      </c>
      <c r="BB15" s="162">
        <f t="shared" si="9"/>
        <v>6</v>
      </c>
      <c r="BC15" s="274" t="s">
        <v>284</v>
      </c>
      <c r="BD15" s="280">
        <v>71</v>
      </c>
      <c r="BF15" s="11"/>
    </row>
    <row r="16" spans="1:58" ht="12">
      <c r="A16" s="395">
        <v>5</v>
      </c>
      <c r="B16" s="298" t="s">
        <v>83</v>
      </c>
      <c r="C16" s="298" t="s">
        <v>84</v>
      </c>
      <c r="D16" s="300" t="s">
        <v>85</v>
      </c>
      <c r="E16" s="396" t="s">
        <v>257</v>
      </c>
      <c r="F16" s="198">
        <v>0</v>
      </c>
      <c r="G16" s="78">
        <v>0</v>
      </c>
      <c r="H16" s="140">
        <v>0</v>
      </c>
      <c r="I16" s="146">
        <v>0</v>
      </c>
      <c r="J16" s="145">
        <v>0</v>
      </c>
      <c r="K16" s="78">
        <v>0</v>
      </c>
      <c r="L16" s="140">
        <v>1</v>
      </c>
      <c r="M16" s="146">
        <v>1</v>
      </c>
      <c r="N16" s="154">
        <v>1</v>
      </c>
      <c r="O16" s="78">
        <v>3</v>
      </c>
      <c r="P16" s="140">
        <v>1</v>
      </c>
      <c r="Q16" s="160">
        <v>1</v>
      </c>
      <c r="R16" s="145">
        <v>1</v>
      </c>
      <c r="S16" s="78">
        <v>2</v>
      </c>
      <c r="T16" s="140">
        <v>1</v>
      </c>
      <c r="U16" s="146">
        <v>2</v>
      </c>
      <c r="V16" s="154">
        <v>1</v>
      </c>
      <c r="W16" s="78">
        <v>3</v>
      </c>
      <c r="X16" s="140">
        <v>1</v>
      </c>
      <c r="Y16" s="160">
        <v>3</v>
      </c>
      <c r="Z16" s="234">
        <f t="shared" si="8"/>
        <v>3</v>
      </c>
      <c r="AA16" s="15">
        <f t="shared" si="8"/>
        <v>8</v>
      </c>
      <c r="AB16" s="16">
        <f t="shared" si="8"/>
        <v>4</v>
      </c>
      <c r="AC16" s="235">
        <f t="shared" si="8"/>
        <v>7</v>
      </c>
      <c r="AD16" s="287" t="s">
        <v>282</v>
      </c>
      <c r="AE16" s="128">
        <v>0</v>
      </c>
      <c r="AF16" s="76">
        <v>0</v>
      </c>
      <c r="AG16" s="77">
        <v>1</v>
      </c>
      <c r="AH16" s="194">
        <v>3</v>
      </c>
      <c r="AI16" s="217">
        <v>0</v>
      </c>
      <c r="AJ16" s="50">
        <v>0</v>
      </c>
      <c r="AK16" s="43">
        <v>1</v>
      </c>
      <c r="AL16" s="230">
        <v>3</v>
      </c>
      <c r="AM16" s="200">
        <v>1</v>
      </c>
      <c r="AN16" s="50">
        <v>3</v>
      </c>
      <c r="AO16" s="43">
        <v>1</v>
      </c>
      <c r="AP16" s="194">
        <v>2</v>
      </c>
      <c r="AQ16" s="217">
        <v>0</v>
      </c>
      <c r="AR16" s="50">
        <v>0</v>
      </c>
      <c r="AS16" s="43">
        <v>0</v>
      </c>
      <c r="AT16" s="230">
        <v>0</v>
      </c>
      <c r="AU16" s="200">
        <v>0</v>
      </c>
      <c r="AV16" s="50">
        <v>0</v>
      </c>
      <c r="AW16" s="43">
        <v>0</v>
      </c>
      <c r="AX16" s="194">
        <v>0</v>
      </c>
      <c r="AY16" s="135">
        <f t="shared" si="9"/>
        <v>1</v>
      </c>
      <c r="AZ16" s="15">
        <f t="shared" si="9"/>
        <v>3</v>
      </c>
      <c r="BA16" s="16">
        <f t="shared" si="9"/>
        <v>3</v>
      </c>
      <c r="BB16" s="162">
        <f t="shared" si="9"/>
        <v>8</v>
      </c>
      <c r="BC16" s="274" t="s">
        <v>283</v>
      </c>
      <c r="BD16" s="280">
        <v>63</v>
      </c>
      <c r="BF16" s="11"/>
    </row>
    <row r="17" spans="1:58" ht="12.75" thickBot="1">
      <c r="A17" s="149">
        <v>6</v>
      </c>
      <c r="B17" s="116" t="s">
        <v>86</v>
      </c>
      <c r="C17" s="116" t="s">
        <v>87</v>
      </c>
      <c r="D17" s="297" t="s">
        <v>88</v>
      </c>
      <c r="E17" s="397" t="s">
        <v>257</v>
      </c>
      <c r="F17" s="199">
        <v>0</v>
      </c>
      <c r="G17" s="148">
        <v>0</v>
      </c>
      <c r="H17" s="149">
        <v>0</v>
      </c>
      <c r="I17" s="150">
        <v>0</v>
      </c>
      <c r="J17" s="147">
        <v>0</v>
      </c>
      <c r="K17" s="148">
        <v>0</v>
      </c>
      <c r="L17" s="149">
        <v>1</v>
      </c>
      <c r="M17" s="150">
        <v>1</v>
      </c>
      <c r="N17" s="155">
        <v>1</v>
      </c>
      <c r="O17" s="148">
        <v>2</v>
      </c>
      <c r="P17" s="149">
        <v>1</v>
      </c>
      <c r="Q17" s="161">
        <v>2</v>
      </c>
      <c r="R17" s="147">
        <v>1</v>
      </c>
      <c r="S17" s="148">
        <v>3</v>
      </c>
      <c r="T17" s="149">
        <v>1</v>
      </c>
      <c r="U17" s="150">
        <v>3</v>
      </c>
      <c r="V17" s="155">
        <v>1</v>
      </c>
      <c r="W17" s="148">
        <v>1</v>
      </c>
      <c r="X17" s="149">
        <v>1</v>
      </c>
      <c r="Y17" s="161">
        <v>1</v>
      </c>
      <c r="Z17" s="236">
        <f t="shared" si="8"/>
        <v>3</v>
      </c>
      <c r="AA17" s="19">
        <f t="shared" si="8"/>
        <v>6</v>
      </c>
      <c r="AB17" s="20">
        <f t="shared" si="8"/>
        <v>4</v>
      </c>
      <c r="AC17" s="237">
        <f t="shared" si="8"/>
        <v>7</v>
      </c>
      <c r="AD17" s="290" t="s">
        <v>284</v>
      </c>
      <c r="AE17" s="343">
        <v>0</v>
      </c>
      <c r="AF17" s="54">
        <v>0</v>
      </c>
      <c r="AG17" s="55">
        <v>0</v>
      </c>
      <c r="AH17" s="323">
        <v>0</v>
      </c>
      <c r="AI17" s="324">
        <v>0</v>
      </c>
      <c r="AJ17" s="58">
        <v>0</v>
      </c>
      <c r="AK17" s="59">
        <v>0</v>
      </c>
      <c r="AL17" s="238">
        <v>0</v>
      </c>
      <c r="AM17" s="325">
        <v>0</v>
      </c>
      <c r="AN17" s="58">
        <v>0</v>
      </c>
      <c r="AO17" s="59">
        <v>1</v>
      </c>
      <c r="AP17" s="323">
        <v>2</v>
      </c>
      <c r="AQ17" s="324">
        <v>0</v>
      </c>
      <c r="AR17" s="58">
        <v>0</v>
      </c>
      <c r="AS17" s="59">
        <v>0</v>
      </c>
      <c r="AT17" s="238">
        <v>0</v>
      </c>
      <c r="AU17" s="325">
        <v>0</v>
      </c>
      <c r="AV17" s="58">
        <v>0</v>
      </c>
      <c r="AW17" s="59">
        <v>0</v>
      </c>
      <c r="AX17" s="323">
        <v>0</v>
      </c>
      <c r="AY17" s="236">
        <f t="shared" si="9"/>
        <v>0</v>
      </c>
      <c r="AZ17" s="19">
        <f t="shared" si="9"/>
        <v>0</v>
      </c>
      <c r="BA17" s="20">
        <f t="shared" si="9"/>
        <v>1</v>
      </c>
      <c r="BB17" s="163">
        <f t="shared" si="9"/>
        <v>2</v>
      </c>
      <c r="BC17" s="173" t="s">
        <v>282</v>
      </c>
      <c r="BD17" s="283">
        <v>56</v>
      </c>
      <c r="BF17" s="11"/>
    </row>
    <row r="18" spans="1:58" ht="12">
      <c r="A18" s="108">
        <v>7</v>
      </c>
      <c r="B18" s="109" t="s">
        <v>269</v>
      </c>
      <c r="C18" s="109" t="s">
        <v>90</v>
      </c>
      <c r="D18" s="319" t="s">
        <v>77</v>
      </c>
      <c r="E18" s="320" t="s">
        <v>257</v>
      </c>
      <c r="F18" s="104">
        <v>0</v>
      </c>
      <c r="G18" s="52">
        <v>0</v>
      </c>
      <c r="H18" s="53">
        <v>0</v>
      </c>
      <c r="I18" s="205">
        <v>0</v>
      </c>
      <c r="J18" s="218">
        <v>0</v>
      </c>
      <c r="K18" s="42">
        <v>0</v>
      </c>
      <c r="L18" s="47">
        <v>0</v>
      </c>
      <c r="M18" s="240">
        <v>0</v>
      </c>
      <c r="N18" s="204">
        <v>1</v>
      </c>
      <c r="O18" s="42">
        <v>2</v>
      </c>
      <c r="P18" s="47">
        <v>1</v>
      </c>
      <c r="Q18" s="205">
        <v>1</v>
      </c>
      <c r="R18" s="218">
        <v>1</v>
      </c>
      <c r="S18" s="42">
        <v>3</v>
      </c>
      <c r="T18" s="47">
        <v>1</v>
      </c>
      <c r="U18" s="240">
        <v>3</v>
      </c>
      <c r="V18" s="204">
        <v>1</v>
      </c>
      <c r="W18" s="42">
        <v>4</v>
      </c>
      <c r="X18" s="47">
        <v>1</v>
      </c>
      <c r="Y18" s="205">
        <v>2</v>
      </c>
      <c r="Z18" s="210">
        <f t="shared" si="0"/>
        <v>3</v>
      </c>
      <c r="AA18" s="179">
        <f t="shared" si="1"/>
        <v>9</v>
      </c>
      <c r="AB18" s="182">
        <f t="shared" si="2"/>
        <v>3</v>
      </c>
      <c r="AC18" s="321">
        <f t="shared" si="3"/>
        <v>6</v>
      </c>
      <c r="AD18" s="132">
        <v>7</v>
      </c>
      <c r="AE18" s="145"/>
      <c r="AF18" s="78"/>
      <c r="AG18" s="140"/>
      <c r="AH18" s="146"/>
      <c r="AI18" s="145"/>
      <c r="AJ18" s="78"/>
      <c r="AK18" s="140"/>
      <c r="AL18" s="146"/>
      <c r="AM18" s="154"/>
      <c r="AN18" s="78"/>
      <c r="AO18" s="140"/>
      <c r="AP18" s="160"/>
      <c r="AQ18" s="145"/>
      <c r="AR18" s="78"/>
      <c r="AS18" s="140"/>
      <c r="AT18" s="146"/>
      <c r="AU18" s="154"/>
      <c r="AV18" s="78"/>
      <c r="AW18" s="140"/>
      <c r="AX18" s="146"/>
      <c r="AY18" s="210">
        <f t="shared" si="4"/>
        <v>0</v>
      </c>
      <c r="AZ18" s="179">
        <f t="shared" si="5"/>
        <v>0</v>
      </c>
      <c r="BA18" s="182">
        <f t="shared" si="6"/>
        <v>0</v>
      </c>
      <c r="BB18" s="180">
        <f t="shared" si="7"/>
        <v>0</v>
      </c>
      <c r="BC18" s="344" t="s">
        <v>288</v>
      </c>
      <c r="BD18" s="279">
        <v>50</v>
      </c>
      <c r="BF18" s="11"/>
    </row>
    <row r="19" spans="1:58" ht="12">
      <c r="A19" s="103">
        <v>8</v>
      </c>
      <c r="B19" s="107" t="s">
        <v>263</v>
      </c>
      <c r="C19" s="107" t="s">
        <v>264</v>
      </c>
      <c r="D19" s="295" t="s">
        <v>77</v>
      </c>
      <c r="E19" s="310" t="s">
        <v>257</v>
      </c>
      <c r="F19" s="104">
        <v>0</v>
      </c>
      <c r="G19" s="52">
        <v>0</v>
      </c>
      <c r="H19" s="53">
        <v>0</v>
      </c>
      <c r="I19" s="205">
        <v>0</v>
      </c>
      <c r="J19" s="218">
        <v>0</v>
      </c>
      <c r="K19" s="42">
        <v>0</v>
      </c>
      <c r="L19" s="47">
        <v>1</v>
      </c>
      <c r="M19" s="240">
        <v>1</v>
      </c>
      <c r="N19" s="204">
        <v>0</v>
      </c>
      <c r="O19" s="42">
        <v>0</v>
      </c>
      <c r="P19" s="47">
        <v>1</v>
      </c>
      <c r="Q19" s="205">
        <v>1</v>
      </c>
      <c r="R19" s="218">
        <v>1</v>
      </c>
      <c r="S19" s="42">
        <v>1</v>
      </c>
      <c r="T19" s="47">
        <v>1</v>
      </c>
      <c r="U19" s="240">
        <v>1</v>
      </c>
      <c r="V19" s="204">
        <v>1</v>
      </c>
      <c r="W19" s="42">
        <v>3</v>
      </c>
      <c r="X19" s="47">
        <v>1</v>
      </c>
      <c r="Y19" s="205">
        <v>3</v>
      </c>
      <c r="Z19" s="135">
        <f t="shared" si="0"/>
        <v>2</v>
      </c>
      <c r="AA19" s="15">
        <f t="shared" si="1"/>
        <v>4</v>
      </c>
      <c r="AB19" s="16">
        <f t="shared" si="2"/>
        <v>4</v>
      </c>
      <c r="AC19" s="17">
        <f t="shared" si="3"/>
        <v>6</v>
      </c>
      <c r="AD19" s="131">
        <v>8</v>
      </c>
      <c r="AE19" s="145"/>
      <c r="AF19" s="78"/>
      <c r="AG19" s="140"/>
      <c r="AH19" s="146"/>
      <c r="AI19" s="145"/>
      <c r="AJ19" s="78"/>
      <c r="AK19" s="140"/>
      <c r="AL19" s="146"/>
      <c r="AM19" s="154"/>
      <c r="AN19" s="78"/>
      <c r="AO19" s="140"/>
      <c r="AP19" s="160"/>
      <c r="AQ19" s="145"/>
      <c r="AR19" s="78"/>
      <c r="AS19" s="140"/>
      <c r="AT19" s="146"/>
      <c r="AU19" s="154"/>
      <c r="AV19" s="78"/>
      <c r="AW19" s="140"/>
      <c r="AX19" s="146"/>
      <c r="AY19" s="135">
        <f t="shared" si="4"/>
        <v>0</v>
      </c>
      <c r="AZ19" s="15">
        <f t="shared" si="5"/>
        <v>0</v>
      </c>
      <c r="BA19" s="16">
        <f t="shared" si="6"/>
        <v>0</v>
      </c>
      <c r="BB19" s="162">
        <f t="shared" si="7"/>
        <v>0</v>
      </c>
      <c r="BC19" s="275" t="s">
        <v>289</v>
      </c>
      <c r="BD19" s="279">
        <v>44</v>
      </c>
      <c r="BF19" s="11"/>
    </row>
    <row r="20" spans="1:58" ht="12">
      <c r="A20" s="114">
        <v>9</v>
      </c>
      <c r="B20" s="476" t="s">
        <v>71</v>
      </c>
      <c r="C20" s="476" t="s">
        <v>72</v>
      </c>
      <c r="D20" s="477" t="s">
        <v>73</v>
      </c>
      <c r="E20" s="478" t="s">
        <v>74</v>
      </c>
      <c r="F20" s="479">
        <v>0</v>
      </c>
      <c r="G20" s="480">
        <v>0</v>
      </c>
      <c r="H20" s="481">
        <v>0</v>
      </c>
      <c r="I20" s="482">
        <v>0</v>
      </c>
      <c r="J20" s="479">
        <v>0</v>
      </c>
      <c r="K20" s="483">
        <v>0</v>
      </c>
      <c r="L20" s="484">
        <v>1</v>
      </c>
      <c r="M20" s="485">
        <v>1</v>
      </c>
      <c r="N20" s="486">
        <v>0</v>
      </c>
      <c r="O20" s="483">
        <v>0</v>
      </c>
      <c r="P20" s="484">
        <v>1</v>
      </c>
      <c r="Q20" s="482">
        <v>1</v>
      </c>
      <c r="R20" s="479">
        <v>1</v>
      </c>
      <c r="S20" s="483">
        <v>2</v>
      </c>
      <c r="T20" s="484">
        <v>1</v>
      </c>
      <c r="U20" s="485">
        <v>2</v>
      </c>
      <c r="V20" s="486">
        <v>1</v>
      </c>
      <c r="W20" s="483">
        <v>3</v>
      </c>
      <c r="X20" s="484">
        <v>1</v>
      </c>
      <c r="Y20" s="482">
        <v>2</v>
      </c>
      <c r="Z20" s="487">
        <f t="shared" si="0"/>
        <v>2</v>
      </c>
      <c r="AA20" s="488">
        <f t="shared" si="1"/>
        <v>5</v>
      </c>
      <c r="AB20" s="489">
        <f t="shared" si="2"/>
        <v>4</v>
      </c>
      <c r="AC20" s="490">
        <f t="shared" si="3"/>
        <v>6</v>
      </c>
      <c r="AD20" s="529">
        <v>9</v>
      </c>
      <c r="AE20" s="145"/>
      <c r="AF20" s="78"/>
      <c r="AG20" s="140"/>
      <c r="AH20" s="146"/>
      <c r="AI20" s="145"/>
      <c r="AJ20" s="78"/>
      <c r="AK20" s="140"/>
      <c r="AL20" s="146"/>
      <c r="AM20" s="154"/>
      <c r="AN20" s="78"/>
      <c r="AO20" s="140"/>
      <c r="AP20" s="160"/>
      <c r="AQ20" s="145"/>
      <c r="AR20" s="78"/>
      <c r="AS20" s="140"/>
      <c r="AT20" s="146"/>
      <c r="AU20" s="154"/>
      <c r="AV20" s="78"/>
      <c r="AW20" s="140"/>
      <c r="AX20" s="146"/>
      <c r="AY20" s="135">
        <f t="shared" si="4"/>
        <v>0</v>
      </c>
      <c r="AZ20" s="15">
        <f t="shared" si="5"/>
        <v>0</v>
      </c>
      <c r="BA20" s="16">
        <f t="shared" si="6"/>
        <v>0</v>
      </c>
      <c r="BB20" s="162">
        <f t="shared" si="7"/>
        <v>0</v>
      </c>
      <c r="BC20" s="275" t="s">
        <v>290</v>
      </c>
      <c r="BD20" s="279"/>
      <c r="BF20" s="11"/>
    </row>
    <row r="21" spans="1:58" ht="12">
      <c r="A21" s="103">
        <v>10</v>
      </c>
      <c r="B21" s="107" t="s">
        <v>79</v>
      </c>
      <c r="C21" s="107" t="s">
        <v>80</v>
      </c>
      <c r="D21" s="295" t="s">
        <v>81</v>
      </c>
      <c r="E21" s="310" t="s">
        <v>254</v>
      </c>
      <c r="F21" s="104">
        <v>0</v>
      </c>
      <c r="G21" s="52">
        <v>0</v>
      </c>
      <c r="H21" s="53">
        <v>0</v>
      </c>
      <c r="I21" s="205">
        <v>0</v>
      </c>
      <c r="J21" s="218">
        <v>0</v>
      </c>
      <c r="K21" s="42">
        <v>0</v>
      </c>
      <c r="L21" s="47">
        <v>1</v>
      </c>
      <c r="M21" s="240">
        <v>2</v>
      </c>
      <c r="N21" s="204">
        <v>0</v>
      </c>
      <c r="O21" s="42">
        <v>0</v>
      </c>
      <c r="P21" s="47">
        <v>1</v>
      </c>
      <c r="Q21" s="205">
        <v>1</v>
      </c>
      <c r="R21" s="218">
        <v>1</v>
      </c>
      <c r="S21" s="42">
        <v>2</v>
      </c>
      <c r="T21" s="47">
        <v>1</v>
      </c>
      <c r="U21" s="240">
        <v>2</v>
      </c>
      <c r="V21" s="204">
        <v>1</v>
      </c>
      <c r="W21" s="42">
        <v>5</v>
      </c>
      <c r="X21" s="47">
        <v>1</v>
      </c>
      <c r="Y21" s="205">
        <v>2</v>
      </c>
      <c r="Z21" s="135">
        <f t="shared" si="0"/>
        <v>2</v>
      </c>
      <c r="AA21" s="15">
        <f t="shared" si="1"/>
        <v>7</v>
      </c>
      <c r="AB21" s="16">
        <f t="shared" si="2"/>
        <v>4</v>
      </c>
      <c r="AC21" s="17">
        <f t="shared" si="3"/>
        <v>7</v>
      </c>
      <c r="AD21" s="131">
        <v>10</v>
      </c>
      <c r="AE21" s="145"/>
      <c r="AF21" s="78"/>
      <c r="AG21" s="140"/>
      <c r="AH21" s="146"/>
      <c r="AI21" s="145"/>
      <c r="AJ21" s="78"/>
      <c r="AK21" s="140"/>
      <c r="AL21" s="146"/>
      <c r="AM21" s="154"/>
      <c r="AN21" s="78"/>
      <c r="AO21" s="140"/>
      <c r="AP21" s="160"/>
      <c r="AQ21" s="145"/>
      <c r="AR21" s="78"/>
      <c r="AS21" s="140"/>
      <c r="AT21" s="146"/>
      <c r="AU21" s="154"/>
      <c r="AV21" s="78"/>
      <c r="AW21" s="140"/>
      <c r="AX21" s="146"/>
      <c r="AY21" s="135">
        <f t="shared" si="4"/>
        <v>0</v>
      </c>
      <c r="AZ21" s="15">
        <f t="shared" si="5"/>
        <v>0</v>
      </c>
      <c r="BA21" s="16">
        <f t="shared" si="6"/>
        <v>0</v>
      </c>
      <c r="BB21" s="162">
        <f t="shared" si="7"/>
        <v>0</v>
      </c>
      <c r="BC21" s="274" t="s">
        <v>307</v>
      </c>
      <c r="BD21" s="280">
        <v>39</v>
      </c>
      <c r="BF21" s="11"/>
    </row>
    <row r="22" spans="1:58" ht="12">
      <c r="A22" s="114">
        <v>11</v>
      </c>
      <c r="B22" s="107" t="s">
        <v>269</v>
      </c>
      <c r="C22" s="107" t="s">
        <v>270</v>
      </c>
      <c r="D22" s="295" t="s">
        <v>91</v>
      </c>
      <c r="E22" s="310" t="s">
        <v>260</v>
      </c>
      <c r="F22" s="75">
        <v>0</v>
      </c>
      <c r="G22" s="76">
        <v>0</v>
      </c>
      <c r="H22" s="77">
        <v>0</v>
      </c>
      <c r="I22" s="194">
        <v>0</v>
      </c>
      <c r="J22" s="217">
        <v>0</v>
      </c>
      <c r="K22" s="50">
        <v>0</v>
      </c>
      <c r="L22" s="43">
        <v>1</v>
      </c>
      <c r="M22" s="230">
        <v>2</v>
      </c>
      <c r="N22" s="200">
        <v>1</v>
      </c>
      <c r="O22" s="50">
        <v>1</v>
      </c>
      <c r="P22" s="43">
        <v>1</v>
      </c>
      <c r="Q22" s="194">
        <v>1</v>
      </c>
      <c r="R22" s="217">
        <v>0</v>
      </c>
      <c r="S22" s="50">
        <v>0</v>
      </c>
      <c r="T22" s="43">
        <v>1</v>
      </c>
      <c r="U22" s="230">
        <v>4</v>
      </c>
      <c r="V22" s="200">
        <v>0</v>
      </c>
      <c r="W22" s="50">
        <v>0</v>
      </c>
      <c r="X22" s="43">
        <v>1</v>
      </c>
      <c r="Y22" s="194">
        <v>9</v>
      </c>
      <c r="Z22" s="135">
        <f t="shared" si="0"/>
        <v>1</v>
      </c>
      <c r="AA22" s="15">
        <f t="shared" si="1"/>
        <v>1</v>
      </c>
      <c r="AB22" s="16">
        <f t="shared" si="2"/>
        <v>4</v>
      </c>
      <c r="AC22" s="17">
        <f t="shared" si="3"/>
        <v>16</v>
      </c>
      <c r="AD22" s="131">
        <v>11</v>
      </c>
      <c r="AE22" s="145"/>
      <c r="AF22" s="78"/>
      <c r="AG22" s="140"/>
      <c r="AH22" s="146"/>
      <c r="AI22" s="145"/>
      <c r="AJ22" s="78"/>
      <c r="AK22" s="140"/>
      <c r="AL22" s="146"/>
      <c r="AM22" s="154"/>
      <c r="AN22" s="78"/>
      <c r="AO22" s="140"/>
      <c r="AP22" s="160"/>
      <c r="AQ22" s="145"/>
      <c r="AR22" s="78"/>
      <c r="AS22" s="140"/>
      <c r="AT22" s="146"/>
      <c r="AU22" s="154"/>
      <c r="AV22" s="78"/>
      <c r="AW22" s="140"/>
      <c r="AX22" s="146"/>
      <c r="AY22" s="135">
        <f t="shared" si="4"/>
        <v>0</v>
      </c>
      <c r="AZ22" s="15">
        <f t="shared" si="5"/>
        <v>0</v>
      </c>
      <c r="BA22" s="16">
        <f t="shared" si="6"/>
        <v>0</v>
      </c>
      <c r="BB22" s="162">
        <f t="shared" si="7"/>
        <v>0</v>
      </c>
      <c r="BC22" s="274" t="s">
        <v>308</v>
      </c>
      <c r="BD22" s="280">
        <v>35</v>
      </c>
      <c r="BF22" s="11"/>
    </row>
    <row r="23" spans="1:58" ht="12">
      <c r="A23" s="103">
        <v>12</v>
      </c>
      <c r="B23" s="476" t="s">
        <v>258</v>
      </c>
      <c r="C23" s="476" t="s">
        <v>75</v>
      </c>
      <c r="D23" s="477" t="s">
        <v>76</v>
      </c>
      <c r="E23" s="478" t="s">
        <v>74</v>
      </c>
      <c r="F23" s="491">
        <v>0</v>
      </c>
      <c r="G23" s="492">
        <v>0</v>
      </c>
      <c r="H23" s="493">
        <v>0</v>
      </c>
      <c r="I23" s="494">
        <v>0</v>
      </c>
      <c r="J23" s="491">
        <v>0</v>
      </c>
      <c r="K23" s="495">
        <v>0</v>
      </c>
      <c r="L23" s="496">
        <v>0</v>
      </c>
      <c r="M23" s="497">
        <v>0</v>
      </c>
      <c r="N23" s="498">
        <v>0</v>
      </c>
      <c r="O23" s="495">
        <v>0</v>
      </c>
      <c r="P23" s="496">
        <v>0</v>
      </c>
      <c r="Q23" s="494">
        <v>0</v>
      </c>
      <c r="R23" s="491">
        <v>0</v>
      </c>
      <c r="S23" s="495">
        <v>0</v>
      </c>
      <c r="T23" s="496">
        <v>0</v>
      </c>
      <c r="U23" s="497">
        <v>0</v>
      </c>
      <c r="V23" s="498">
        <v>1</v>
      </c>
      <c r="W23" s="495">
        <v>1</v>
      </c>
      <c r="X23" s="496">
        <v>1</v>
      </c>
      <c r="Y23" s="494">
        <v>1</v>
      </c>
      <c r="Z23" s="487">
        <f t="shared" si="0"/>
        <v>1</v>
      </c>
      <c r="AA23" s="488">
        <f t="shared" si="1"/>
        <v>1</v>
      </c>
      <c r="AB23" s="489">
        <f t="shared" si="2"/>
        <v>1</v>
      </c>
      <c r="AC23" s="490">
        <f t="shared" si="3"/>
        <v>1</v>
      </c>
      <c r="AD23" s="530">
        <v>12</v>
      </c>
      <c r="AE23" s="145"/>
      <c r="AF23" s="78"/>
      <c r="AG23" s="140"/>
      <c r="AH23" s="146"/>
      <c r="AI23" s="145"/>
      <c r="AJ23" s="78"/>
      <c r="AK23" s="140"/>
      <c r="AL23" s="146"/>
      <c r="AM23" s="154"/>
      <c r="AN23" s="78"/>
      <c r="AO23" s="140"/>
      <c r="AP23" s="160"/>
      <c r="AQ23" s="145"/>
      <c r="AR23" s="78"/>
      <c r="AS23" s="140"/>
      <c r="AT23" s="146"/>
      <c r="AU23" s="154"/>
      <c r="AV23" s="78"/>
      <c r="AW23" s="140"/>
      <c r="AX23" s="146"/>
      <c r="AY23" s="135">
        <f t="shared" si="4"/>
        <v>0</v>
      </c>
      <c r="AZ23" s="15">
        <f t="shared" si="5"/>
        <v>0</v>
      </c>
      <c r="BA23" s="16">
        <f t="shared" si="6"/>
        <v>0</v>
      </c>
      <c r="BB23" s="162">
        <f t="shared" si="7"/>
        <v>0</v>
      </c>
      <c r="BC23" s="275" t="s">
        <v>309</v>
      </c>
      <c r="BD23" s="279"/>
      <c r="BF23" s="11"/>
    </row>
    <row r="24" spans="1:58" ht="12">
      <c r="A24" s="114">
        <v>13</v>
      </c>
      <c r="B24" s="107" t="s">
        <v>267</v>
      </c>
      <c r="C24" s="107" t="s">
        <v>268</v>
      </c>
      <c r="D24" s="295" t="s">
        <v>77</v>
      </c>
      <c r="E24" s="310" t="s">
        <v>254</v>
      </c>
      <c r="F24" s="104">
        <v>0</v>
      </c>
      <c r="G24" s="52">
        <v>0</v>
      </c>
      <c r="H24" s="53">
        <v>0</v>
      </c>
      <c r="I24" s="205">
        <v>0</v>
      </c>
      <c r="J24" s="218">
        <v>0</v>
      </c>
      <c r="K24" s="42">
        <v>0</v>
      </c>
      <c r="L24" s="47">
        <v>1</v>
      </c>
      <c r="M24" s="240">
        <v>2</v>
      </c>
      <c r="N24" s="204">
        <v>0</v>
      </c>
      <c r="O24" s="42">
        <v>0</v>
      </c>
      <c r="P24" s="47">
        <v>1</v>
      </c>
      <c r="Q24" s="205">
        <v>1</v>
      </c>
      <c r="R24" s="218">
        <v>0</v>
      </c>
      <c r="S24" s="42">
        <v>0</v>
      </c>
      <c r="T24" s="47">
        <v>1</v>
      </c>
      <c r="U24" s="240">
        <v>3</v>
      </c>
      <c r="V24" s="204">
        <v>1</v>
      </c>
      <c r="W24" s="42">
        <v>4</v>
      </c>
      <c r="X24" s="47">
        <v>1</v>
      </c>
      <c r="Y24" s="205">
        <v>4</v>
      </c>
      <c r="Z24" s="135">
        <f t="shared" si="0"/>
        <v>1</v>
      </c>
      <c r="AA24" s="15">
        <f t="shared" si="1"/>
        <v>4</v>
      </c>
      <c r="AB24" s="16">
        <f t="shared" si="2"/>
        <v>4</v>
      </c>
      <c r="AC24" s="17">
        <f t="shared" si="3"/>
        <v>10</v>
      </c>
      <c r="AD24" s="132">
        <v>13</v>
      </c>
      <c r="AE24" s="145"/>
      <c r="AF24" s="78"/>
      <c r="AG24" s="140"/>
      <c r="AH24" s="146"/>
      <c r="AI24" s="145"/>
      <c r="AJ24" s="78"/>
      <c r="AK24" s="140"/>
      <c r="AL24" s="146"/>
      <c r="AM24" s="154"/>
      <c r="AN24" s="78"/>
      <c r="AO24" s="140"/>
      <c r="AP24" s="160"/>
      <c r="AQ24" s="145"/>
      <c r="AR24" s="78"/>
      <c r="AS24" s="140"/>
      <c r="AT24" s="146"/>
      <c r="AU24" s="154"/>
      <c r="AV24" s="78"/>
      <c r="AW24" s="140"/>
      <c r="AX24" s="146"/>
      <c r="AY24" s="135">
        <f t="shared" si="4"/>
        <v>0</v>
      </c>
      <c r="AZ24" s="15">
        <f t="shared" si="5"/>
        <v>0</v>
      </c>
      <c r="BA24" s="16">
        <f t="shared" si="6"/>
        <v>0</v>
      </c>
      <c r="BB24" s="162">
        <f t="shared" si="7"/>
        <v>0</v>
      </c>
      <c r="BC24" s="275" t="s">
        <v>310</v>
      </c>
      <c r="BD24" s="279">
        <v>31</v>
      </c>
      <c r="BF24" s="11"/>
    </row>
    <row r="25" spans="1:58" ht="12">
      <c r="A25" s="103">
        <v>14</v>
      </c>
      <c r="B25" s="298" t="s">
        <v>258</v>
      </c>
      <c r="C25" s="298" t="s">
        <v>259</v>
      </c>
      <c r="D25" s="299" t="s">
        <v>85</v>
      </c>
      <c r="E25" s="311" t="s">
        <v>260</v>
      </c>
      <c r="F25" s="104">
        <v>0</v>
      </c>
      <c r="G25" s="52">
        <v>0</v>
      </c>
      <c r="H25" s="53">
        <v>0</v>
      </c>
      <c r="I25" s="205">
        <v>0</v>
      </c>
      <c r="J25" s="218">
        <v>0</v>
      </c>
      <c r="K25" s="42">
        <v>0</v>
      </c>
      <c r="L25" s="47">
        <v>1</v>
      </c>
      <c r="M25" s="240">
        <v>1</v>
      </c>
      <c r="N25" s="204">
        <v>0</v>
      </c>
      <c r="O25" s="42">
        <v>0</v>
      </c>
      <c r="P25" s="47">
        <v>1</v>
      </c>
      <c r="Q25" s="205">
        <v>1</v>
      </c>
      <c r="R25" s="218">
        <v>0</v>
      </c>
      <c r="S25" s="42">
        <v>0</v>
      </c>
      <c r="T25" s="47">
        <v>0</v>
      </c>
      <c r="U25" s="240">
        <v>0</v>
      </c>
      <c r="V25" s="204">
        <v>0</v>
      </c>
      <c r="W25" s="42">
        <v>0</v>
      </c>
      <c r="X25" s="47">
        <v>0</v>
      </c>
      <c r="Y25" s="205">
        <v>0</v>
      </c>
      <c r="Z25" s="135">
        <f t="shared" si="0"/>
        <v>0</v>
      </c>
      <c r="AA25" s="15">
        <f t="shared" si="1"/>
        <v>0</v>
      </c>
      <c r="AB25" s="16">
        <f t="shared" si="2"/>
        <v>2</v>
      </c>
      <c r="AC25" s="17">
        <f t="shared" si="3"/>
        <v>2</v>
      </c>
      <c r="AD25" s="131">
        <v>14</v>
      </c>
      <c r="AE25" s="145"/>
      <c r="AF25" s="78"/>
      <c r="AG25" s="140"/>
      <c r="AH25" s="146"/>
      <c r="AI25" s="145"/>
      <c r="AJ25" s="78"/>
      <c r="AK25" s="140"/>
      <c r="AL25" s="146"/>
      <c r="AM25" s="154"/>
      <c r="AN25" s="78"/>
      <c r="AO25" s="140"/>
      <c r="AP25" s="160"/>
      <c r="AQ25" s="145"/>
      <c r="AR25" s="78"/>
      <c r="AS25" s="140"/>
      <c r="AT25" s="146"/>
      <c r="AU25" s="154"/>
      <c r="AV25" s="78"/>
      <c r="AW25" s="140"/>
      <c r="AX25" s="146"/>
      <c r="AY25" s="135">
        <f t="shared" si="4"/>
        <v>0</v>
      </c>
      <c r="AZ25" s="15">
        <f t="shared" si="5"/>
        <v>0</v>
      </c>
      <c r="BA25" s="16">
        <f t="shared" si="6"/>
        <v>0</v>
      </c>
      <c r="BB25" s="162">
        <f t="shared" si="7"/>
        <v>0</v>
      </c>
      <c r="BC25" s="275" t="s">
        <v>311</v>
      </c>
      <c r="BD25" s="279">
        <v>28</v>
      </c>
      <c r="BF25" s="11"/>
    </row>
    <row r="26" spans="1:58" ht="12">
      <c r="A26" s="114">
        <v>15</v>
      </c>
      <c r="B26" s="298" t="s">
        <v>261</v>
      </c>
      <c r="C26" s="298" t="s">
        <v>262</v>
      </c>
      <c r="D26" s="300" t="s">
        <v>78</v>
      </c>
      <c r="E26" s="312" t="s">
        <v>254</v>
      </c>
      <c r="F26" s="104">
        <v>0</v>
      </c>
      <c r="G26" s="52">
        <v>0</v>
      </c>
      <c r="H26" s="53">
        <v>0</v>
      </c>
      <c r="I26" s="205">
        <v>0</v>
      </c>
      <c r="J26" s="218">
        <v>0</v>
      </c>
      <c r="K26" s="42">
        <v>0</v>
      </c>
      <c r="L26" s="47">
        <v>1</v>
      </c>
      <c r="M26" s="240">
        <v>1</v>
      </c>
      <c r="N26" s="204">
        <v>0</v>
      </c>
      <c r="O26" s="42">
        <v>0</v>
      </c>
      <c r="P26" s="47">
        <v>0</v>
      </c>
      <c r="Q26" s="205">
        <v>0</v>
      </c>
      <c r="R26" s="218">
        <v>0</v>
      </c>
      <c r="S26" s="42">
        <v>0</v>
      </c>
      <c r="T26" s="47">
        <v>0</v>
      </c>
      <c r="U26" s="240">
        <v>0</v>
      </c>
      <c r="V26" s="204">
        <v>0</v>
      </c>
      <c r="W26" s="42">
        <v>0</v>
      </c>
      <c r="X26" s="47">
        <v>0</v>
      </c>
      <c r="Y26" s="205">
        <v>0</v>
      </c>
      <c r="Z26" s="135">
        <f t="shared" si="0"/>
        <v>0</v>
      </c>
      <c r="AA26" s="15">
        <f t="shared" si="1"/>
        <v>0</v>
      </c>
      <c r="AB26" s="16">
        <f t="shared" si="2"/>
        <v>1</v>
      </c>
      <c r="AC26" s="17">
        <f t="shared" si="3"/>
        <v>1</v>
      </c>
      <c r="AD26" s="131">
        <v>15</v>
      </c>
      <c r="AE26" s="145"/>
      <c r="AF26" s="78"/>
      <c r="AG26" s="140"/>
      <c r="AH26" s="146"/>
      <c r="AI26" s="145"/>
      <c r="AJ26" s="78"/>
      <c r="AK26" s="140"/>
      <c r="AL26" s="146"/>
      <c r="AM26" s="154"/>
      <c r="AN26" s="78"/>
      <c r="AO26" s="140"/>
      <c r="AP26" s="160"/>
      <c r="AQ26" s="145"/>
      <c r="AR26" s="78"/>
      <c r="AS26" s="140"/>
      <c r="AT26" s="146"/>
      <c r="AU26" s="154"/>
      <c r="AV26" s="78"/>
      <c r="AW26" s="140"/>
      <c r="AX26" s="146"/>
      <c r="AY26" s="135">
        <f t="shared" si="4"/>
        <v>0</v>
      </c>
      <c r="AZ26" s="15">
        <f t="shared" si="5"/>
        <v>0</v>
      </c>
      <c r="BA26" s="16">
        <f t="shared" si="6"/>
        <v>0</v>
      </c>
      <c r="BB26" s="162">
        <f t="shared" si="7"/>
        <v>0</v>
      </c>
      <c r="BC26" s="275" t="s">
        <v>312</v>
      </c>
      <c r="BD26" s="279">
        <v>25</v>
      </c>
      <c r="BF26" s="11"/>
    </row>
    <row r="27" spans="1:56" ht="12">
      <c r="A27" s="103">
        <v>16</v>
      </c>
      <c r="B27" s="301"/>
      <c r="C27" s="301"/>
      <c r="D27" s="302"/>
      <c r="E27" s="313"/>
      <c r="F27" s="104"/>
      <c r="G27" s="52"/>
      <c r="H27" s="53"/>
      <c r="I27" s="205"/>
      <c r="J27" s="218"/>
      <c r="K27" s="42"/>
      <c r="L27" s="47"/>
      <c r="M27" s="240"/>
      <c r="N27" s="204"/>
      <c r="O27" s="42"/>
      <c r="P27" s="47"/>
      <c r="Q27" s="205"/>
      <c r="R27" s="218"/>
      <c r="S27" s="42"/>
      <c r="T27" s="47"/>
      <c r="U27" s="240"/>
      <c r="V27" s="204"/>
      <c r="W27" s="42"/>
      <c r="X27" s="47"/>
      <c r="Y27" s="205"/>
      <c r="Z27" s="135">
        <f t="shared" si="0"/>
        <v>0</v>
      </c>
      <c r="AA27" s="15">
        <f t="shared" si="1"/>
        <v>0</v>
      </c>
      <c r="AB27" s="16">
        <f t="shared" si="2"/>
        <v>0</v>
      </c>
      <c r="AC27" s="17">
        <f t="shared" si="3"/>
        <v>0</v>
      </c>
      <c r="AD27" s="131"/>
      <c r="AE27" s="145"/>
      <c r="AF27" s="78"/>
      <c r="AG27" s="140"/>
      <c r="AH27" s="146"/>
      <c r="AI27" s="145"/>
      <c r="AJ27" s="78"/>
      <c r="AK27" s="140"/>
      <c r="AL27" s="146"/>
      <c r="AM27" s="154"/>
      <c r="AN27" s="78"/>
      <c r="AO27" s="140"/>
      <c r="AP27" s="160"/>
      <c r="AQ27" s="145"/>
      <c r="AR27" s="78"/>
      <c r="AS27" s="140"/>
      <c r="AT27" s="146"/>
      <c r="AU27" s="154"/>
      <c r="AV27" s="78"/>
      <c r="AW27" s="140"/>
      <c r="AX27" s="146"/>
      <c r="AY27" s="135">
        <f t="shared" si="4"/>
        <v>0</v>
      </c>
      <c r="AZ27" s="15">
        <f t="shared" si="5"/>
        <v>0</v>
      </c>
      <c r="BA27" s="16">
        <f t="shared" si="6"/>
        <v>0</v>
      </c>
      <c r="BB27" s="162">
        <f t="shared" si="7"/>
        <v>0</v>
      </c>
      <c r="BC27" s="274"/>
      <c r="BD27" s="280"/>
    </row>
    <row r="28" spans="1:56" ht="12">
      <c r="A28" s="114">
        <v>17</v>
      </c>
      <c r="B28" s="298"/>
      <c r="C28" s="298"/>
      <c r="D28" s="300"/>
      <c r="E28" s="312"/>
      <c r="F28" s="75"/>
      <c r="G28" s="76"/>
      <c r="H28" s="77"/>
      <c r="I28" s="194"/>
      <c r="J28" s="217"/>
      <c r="K28" s="50"/>
      <c r="L28" s="43"/>
      <c r="M28" s="230"/>
      <c r="N28" s="200"/>
      <c r="O28" s="50"/>
      <c r="P28" s="43"/>
      <c r="Q28" s="194"/>
      <c r="R28" s="217"/>
      <c r="S28" s="50"/>
      <c r="T28" s="43"/>
      <c r="U28" s="230"/>
      <c r="V28" s="200"/>
      <c r="W28" s="50"/>
      <c r="X28" s="43"/>
      <c r="Y28" s="194"/>
      <c r="Z28" s="135">
        <f t="shared" si="0"/>
        <v>0</v>
      </c>
      <c r="AA28" s="15">
        <f t="shared" si="1"/>
        <v>0</v>
      </c>
      <c r="AB28" s="16">
        <f t="shared" si="2"/>
        <v>0</v>
      </c>
      <c r="AC28" s="17">
        <f t="shared" si="3"/>
        <v>0</v>
      </c>
      <c r="AD28" s="131"/>
      <c r="AE28" s="145"/>
      <c r="AF28" s="78"/>
      <c r="AG28" s="140"/>
      <c r="AH28" s="146"/>
      <c r="AI28" s="145"/>
      <c r="AJ28" s="78"/>
      <c r="AK28" s="140"/>
      <c r="AL28" s="146"/>
      <c r="AM28" s="154"/>
      <c r="AN28" s="78"/>
      <c r="AO28" s="140"/>
      <c r="AP28" s="160"/>
      <c r="AQ28" s="145"/>
      <c r="AR28" s="78"/>
      <c r="AS28" s="140"/>
      <c r="AT28" s="146"/>
      <c r="AU28" s="154"/>
      <c r="AV28" s="78"/>
      <c r="AW28" s="140"/>
      <c r="AX28" s="146"/>
      <c r="AY28" s="135">
        <f t="shared" si="4"/>
        <v>0</v>
      </c>
      <c r="AZ28" s="15">
        <f t="shared" si="5"/>
        <v>0</v>
      </c>
      <c r="BA28" s="16">
        <f t="shared" si="6"/>
        <v>0</v>
      </c>
      <c r="BB28" s="162">
        <f t="shared" si="7"/>
        <v>0</v>
      </c>
      <c r="BC28" s="274"/>
      <c r="BD28" s="280"/>
    </row>
    <row r="29" spans="1:56" ht="12">
      <c r="A29" s="249">
        <v>18</v>
      </c>
      <c r="B29" s="301"/>
      <c r="C29" s="301"/>
      <c r="D29" s="302"/>
      <c r="E29" s="313"/>
      <c r="F29" s="105"/>
      <c r="G29" s="61"/>
      <c r="H29" s="62"/>
      <c r="I29" s="195"/>
      <c r="J29" s="262"/>
      <c r="K29" s="65"/>
      <c r="L29" s="66"/>
      <c r="M29" s="231"/>
      <c r="N29" s="201"/>
      <c r="O29" s="65"/>
      <c r="P29" s="66"/>
      <c r="Q29" s="195"/>
      <c r="R29" s="262"/>
      <c r="S29" s="65"/>
      <c r="T29" s="66"/>
      <c r="U29" s="231"/>
      <c r="V29" s="201"/>
      <c r="W29" s="65"/>
      <c r="X29" s="66"/>
      <c r="Y29" s="195"/>
      <c r="Z29" s="135">
        <f t="shared" si="0"/>
        <v>0</v>
      </c>
      <c r="AA29" s="15">
        <f t="shared" si="1"/>
        <v>0</v>
      </c>
      <c r="AB29" s="16">
        <f t="shared" si="2"/>
        <v>0</v>
      </c>
      <c r="AC29" s="17">
        <f t="shared" si="3"/>
        <v>0</v>
      </c>
      <c r="AD29" s="133"/>
      <c r="AE29" s="145"/>
      <c r="AF29" s="78"/>
      <c r="AG29" s="140"/>
      <c r="AH29" s="146"/>
      <c r="AI29" s="145"/>
      <c r="AJ29" s="78"/>
      <c r="AK29" s="140"/>
      <c r="AL29" s="146"/>
      <c r="AM29" s="154"/>
      <c r="AN29" s="78"/>
      <c r="AO29" s="140"/>
      <c r="AP29" s="160"/>
      <c r="AQ29" s="145"/>
      <c r="AR29" s="78"/>
      <c r="AS29" s="140"/>
      <c r="AT29" s="146"/>
      <c r="AU29" s="154"/>
      <c r="AV29" s="78"/>
      <c r="AW29" s="140"/>
      <c r="AX29" s="146"/>
      <c r="AY29" s="135">
        <f t="shared" si="4"/>
        <v>0</v>
      </c>
      <c r="AZ29" s="15">
        <f t="shared" si="5"/>
        <v>0</v>
      </c>
      <c r="BA29" s="16">
        <f t="shared" si="6"/>
        <v>0</v>
      </c>
      <c r="BB29" s="162">
        <f t="shared" si="7"/>
        <v>0</v>
      </c>
      <c r="BC29" s="275"/>
      <c r="BD29" s="279"/>
    </row>
    <row r="30" spans="1:56" ht="12">
      <c r="A30" s="314">
        <v>19</v>
      </c>
      <c r="B30" s="298"/>
      <c r="C30" s="298"/>
      <c r="D30" s="300"/>
      <c r="E30" s="312"/>
      <c r="F30" s="104"/>
      <c r="G30" s="52"/>
      <c r="H30" s="53"/>
      <c r="I30" s="205"/>
      <c r="J30" s="218"/>
      <c r="K30" s="42"/>
      <c r="L30" s="47"/>
      <c r="M30" s="240"/>
      <c r="N30" s="204"/>
      <c r="O30" s="42"/>
      <c r="P30" s="47"/>
      <c r="Q30" s="205"/>
      <c r="R30" s="218"/>
      <c r="S30" s="42"/>
      <c r="T30" s="47"/>
      <c r="U30" s="240"/>
      <c r="V30" s="204"/>
      <c r="W30" s="42"/>
      <c r="X30" s="47"/>
      <c r="Y30" s="205"/>
      <c r="Z30" s="135">
        <f t="shared" si="0"/>
        <v>0</v>
      </c>
      <c r="AA30" s="15">
        <f t="shared" si="1"/>
        <v>0</v>
      </c>
      <c r="AB30" s="16">
        <f t="shared" si="2"/>
        <v>0</v>
      </c>
      <c r="AC30" s="17">
        <f t="shared" si="3"/>
        <v>0</v>
      </c>
      <c r="AD30" s="132"/>
      <c r="AE30" s="145"/>
      <c r="AF30" s="78"/>
      <c r="AG30" s="140"/>
      <c r="AH30" s="146"/>
      <c r="AI30" s="145"/>
      <c r="AJ30" s="78"/>
      <c r="AK30" s="140"/>
      <c r="AL30" s="146"/>
      <c r="AM30" s="154"/>
      <c r="AN30" s="78"/>
      <c r="AO30" s="140"/>
      <c r="AP30" s="160"/>
      <c r="AQ30" s="145"/>
      <c r="AR30" s="78"/>
      <c r="AS30" s="140"/>
      <c r="AT30" s="146"/>
      <c r="AU30" s="154"/>
      <c r="AV30" s="78"/>
      <c r="AW30" s="140"/>
      <c r="AX30" s="146"/>
      <c r="AY30" s="135">
        <f t="shared" si="4"/>
        <v>0</v>
      </c>
      <c r="AZ30" s="15">
        <f t="shared" si="5"/>
        <v>0</v>
      </c>
      <c r="BA30" s="16">
        <f t="shared" si="6"/>
        <v>0</v>
      </c>
      <c r="BB30" s="162">
        <f t="shared" si="7"/>
        <v>0</v>
      </c>
      <c r="BC30" s="275"/>
      <c r="BD30" s="279"/>
    </row>
    <row r="31" spans="1:56" ht="12">
      <c r="A31" s="315">
        <v>20</v>
      </c>
      <c r="B31" s="303"/>
      <c r="C31" s="303"/>
      <c r="D31" s="300"/>
      <c r="E31" s="312"/>
      <c r="F31" s="304"/>
      <c r="G31" s="251"/>
      <c r="H31" s="252"/>
      <c r="I31" s="265"/>
      <c r="J31" s="263"/>
      <c r="K31" s="253"/>
      <c r="L31" s="254"/>
      <c r="M31" s="267"/>
      <c r="N31" s="268"/>
      <c r="O31" s="253"/>
      <c r="P31" s="254"/>
      <c r="Q31" s="265"/>
      <c r="R31" s="263"/>
      <c r="S31" s="253"/>
      <c r="T31" s="254"/>
      <c r="U31" s="267"/>
      <c r="V31" s="268"/>
      <c r="W31" s="253"/>
      <c r="X31" s="254"/>
      <c r="Y31" s="265"/>
      <c r="Z31" s="135">
        <f t="shared" si="0"/>
        <v>0</v>
      </c>
      <c r="AA31" s="15">
        <f t="shared" si="1"/>
        <v>0</v>
      </c>
      <c r="AB31" s="16">
        <f t="shared" si="2"/>
        <v>0</v>
      </c>
      <c r="AC31" s="17">
        <f t="shared" si="3"/>
        <v>0</v>
      </c>
      <c r="AD31" s="131"/>
      <c r="AE31" s="145"/>
      <c r="AF31" s="78"/>
      <c r="AG31" s="140"/>
      <c r="AH31" s="146"/>
      <c r="AI31" s="145"/>
      <c r="AJ31" s="78"/>
      <c r="AK31" s="140"/>
      <c r="AL31" s="146"/>
      <c r="AM31" s="154"/>
      <c r="AN31" s="78"/>
      <c r="AO31" s="140"/>
      <c r="AP31" s="160"/>
      <c r="AQ31" s="145"/>
      <c r="AR31" s="78"/>
      <c r="AS31" s="140"/>
      <c r="AT31" s="146"/>
      <c r="AU31" s="154"/>
      <c r="AV31" s="78"/>
      <c r="AW31" s="140"/>
      <c r="AX31" s="146"/>
      <c r="AY31" s="135">
        <f t="shared" si="4"/>
        <v>0</v>
      </c>
      <c r="AZ31" s="15">
        <f t="shared" si="5"/>
        <v>0</v>
      </c>
      <c r="BA31" s="16">
        <f t="shared" si="6"/>
        <v>0</v>
      </c>
      <c r="BB31" s="162">
        <f t="shared" si="7"/>
        <v>0</v>
      </c>
      <c r="BC31" s="275"/>
      <c r="BD31" s="281"/>
    </row>
    <row r="32" spans="1:56" ht="12">
      <c r="A32" s="305">
        <v>21</v>
      </c>
      <c r="B32" s="306"/>
      <c r="C32" s="306"/>
      <c r="D32" s="307"/>
      <c r="E32" s="316"/>
      <c r="F32" s="308"/>
      <c r="G32" s="78"/>
      <c r="H32" s="140"/>
      <c r="I32" s="146"/>
      <c r="J32" s="154"/>
      <c r="K32" s="78"/>
      <c r="L32" s="140"/>
      <c r="M32" s="160"/>
      <c r="N32" s="145"/>
      <c r="O32" s="78"/>
      <c r="P32" s="140"/>
      <c r="Q32" s="146"/>
      <c r="R32" s="154"/>
      <c r="S32" s="78"/>
      <c r="T32" s="140"/>
      <c r="U32" s="160"/>
      <c r="V32" s="145"/>
      <c r="W32" s="78"/>
      <c r="X32" s="140"/>
      <c r="Y32" s="146"/>
      <c r="Z32" s="135">
        <f aca="true" t="shared" si="10" ref="Z32:AC33">F32+J32+N32+R32+V32</f>
        <v>0</v>
      </c>
      <c r="AA32" s="15">
        <f t="shared" si="10"/>
        <v>0</v>
      </c>
      <c r="AB32" s="16">
        <f t="shared" si="10"/>
        <v>0</v>
      </c>
      <c r="AC32" s="17">
        <f t="shared" si="10"/>
        <v>0</v>
      </c>
      <c r="AD32" s="255"/>
      <c r="AE32" s="256"/>
      <c r="AF32" s="257"/>
      <c r="AG32" s="258"/>
      <c r="AH32" s="259"/>
      <c r="AI32" s="256"/>
      <c r="AJ32" s="257"/>
      <c r="AK32" s="258"/>
      <c r="AL32" s="259"/>
      <c r="AM32" s="260"/>
      <c r="AN32" s="257"/>
      <c r="AO32" s="258"/>
      <c r="AP32" s="261"/>
      <c r="AQ32" s="256"/>
      <c r="AR32" s="257"/>
      <c r="AS32" s="258"/>
      <c r="AT32" s="259"/>
      <c r="AU32" s="260"/>
      <c r="AV32" s="257"/>
      <c r="AW32" s="258"/>
      <c r="AX32" s="259"/>
      <c r="AY32" s="135">
        <f aca="true" t="shared" si="11" ref="AY32:BB33">AE32+AI32+AM32+AQ32+AU32</f>
        <v>0</v>
      </c>
      <c r="AZ32" s="15">
        <f t="shared" si="11"/>
        <v>0</v>
      </c>
      <c r="BA32" s="16">
        <f t="shared" si="11"/>
        <v>0</v>
      </c>
      <c r="BB32" s="162">
        <f t="shared" si="11"/>
        <v>0</v>
      </c>
      <c r="BC32" s="270"/>
      <c r="BD32" s="282"/>
    </row>
    <row r="33" spans="1:56" ht="12">
      <c r="A33" s="249">
        <v>22</v>
      </c>
      <c r="B33" s="250"/>
      <c r="C33" s="250"/>
      <c r="D33" s="296"/>
      <c r="E33" s="317"/>
      <c r="F33" s="308"/>
      <c r="G33" s="78"/>
      <c r="H33" s="140"/>
      <c r="I33" s="146"/>
      <c r="J33" s="154"/>
      <c r="K33" s="78"/>
      <c r="L33" s="140"/>
      <c r="M33" s="160"/>
      <c r="N33" s="145"/>
      <c r="O33" s="78"/>
      <c r="P33" s="140"/>
      <c r="Q33" s="146"/>
      <c r="R33" s="154"/>
      <c r="S33" s="78"/>
      <c r="T33" s="140"/>
      <c r="U33" s="160"/>
      <c r="V33" s="145"/>
      <c r="W33" s="78"/>
      <c r="X33" s="140"/>
      <c r="Y33" s="146"/>
      <c r="Z33" s="135">
        <f t="shared" si="10"/>
        <v>0</v>
      </c>
      <c r="AA33" s="15">
        <f t="shared" si="10"/>
        <v>0</v>
      </c>
      <c r="AB33" s="16">
        <f t="shared" si="10"/>
        <v>0</v>
      </c>
      <c r="AC33" s="17">
        <f t="shared" si="10"/>
        <v>0</v>
      </c>
      <c r="AD33" s="255"/>
      <c r="AE33" s="256"/>
      <c r="AF33" s="257"/>
      <c r="AG33" s="258"/>
      <c r="AH33" s="259"/>
      <c r="AI33" s="256"/>
      <c r="AJ33" s="257"/>
      <c r="AK33" s="258"/>
      <c r="AL33" s="259"/>
      <c r="AM33" s="260"/>
      <c r="AN33" s="257"/>
      <c r="AO33" s="258"/>
      <c r="AP33" s="261"/>
      <c r="AQ33" s="256"/>
      <c r="AR33" s="257"/>
      <c r="AS33" s="258"/>
      <c r="AT33" s="259"/>
      <c r="AU33" s="260"/>
      <c r="AV33" s="257"/>
      <c r="AW33" s="258"/>
      <c r="AX33" s="259"/>
      <c r="AY33" s="135">
        <f t="shared" si="11"/>
        <v>0</v>
      </c>
      <c r="AZ33" s="15">
        <f t="shared" si="11"/>
        <v>0</v>
      </c>
      <c r="BA33" s="16">
        <f t="shared" si="11"/>
        <v>0</v>
      </c>
      <c r="BB33" s="162">
        <f t="shared" si="11"/>
        <v>0</v>
      </c>
      <c r="BC33" s="270"/>
      <c r="BD33" s="281"/>
    </row>
    <row r="34" spans="1:56" ht="12.75" thickBot="1">
      <c r="A34" s="115">
        <v>23</v>
      </c>
      <c r="B34" s="116"/>
      <c r="C34" s="116"/>
      <c r="D34" s="297"/>
      <c r="E34" s="318"/>
      <c r="F34" s="309"/>
      <c r="G34" s="67"/>
      <c r="H34" s="68"/>
      <c r="I34" s="266"/>
      <c r="J34" s="264"/>
      <c r="K34" s="71"/>
      <c r="L34" s="68"/>
      <c r="M34" s="232"/>
      <c r="N34" s="269"/>
      <c r="O34" s="71"/>
      <c r="P34" s="68"/>
      <c r="Q34" s="266"/>
      <c r="R34" s="264"/>
      <c r="S34" s="71"/>
      <c r="T34" s="68"/>
      <c r="U34" s="232"/>
      <c r="V34" s="269"/>
      <c r="W34" s="71"/>
      <c r="X34" s="72"/>
      <c r="Y34" s="266"/>
      <c r="Z34" s="136">
        <f t="shared" si="0"/>
        <v>0</v>
      </c>
      <c r="AA34" s="19">
        <f t="shared" si="1"/>
        <v>0</v>
      </c>
      <c r="AB34" s="20">
        <f t="shared" si="2"/>
        <v>0</v>
      </c>
      <c r="AC34" s="21">
        <f t="shared" si="3"/>
        <v>0</v>
      </c>
      <c r="AD34" s="134"/>
      <c r="AE34" s="147"/>
      <c r="AF34" s="148"/>
      <c r="AG34" s="149"/>
      <c r="AH34" s="150"/>
      <c r="AI34" s="147"/>
      <c r="AJ34" s="148"/>
      <c r="AK34" s="149"/>
      <c r="AL34" s="150"/>
      <c r="AM34" s="155"/>
      <c r="AN34" s="148"/>
      <c r="AO34" s="149"/>
      <c r="AP34" s="161"/>
      <c r="AQ34" s="147"/>
      <c r="AR34" s="148"/>
      <c r="AS34" s="149"/>
      <c r="AT34" s="150"/>
      <c r="AU34" s="155"/>
      <c r="AV34" s="148"/>
      <c r="AW34" s="149"/>
      <c r="AX34" s="150"/>
      <c r="AY34" s="136">
        <f t="shared" si="4"/>
        <v>0</v>
      </c>
      <c r="AZ34" s="19">
        <f t="shared" si="5"/>
        <v>0</v>
      </c>
      <c r="BA34" s="20">
        <f t="shared" si="6"/>
        <v>0</v>
      </c>
      <c r="BB34" s="163">
        <f t="shared" si="7"/>
        <v>0</v>
      </c>
      <c r="BC34" s="276"/>
      <c r="BD34" s="283"/>
    </row>
    <row r="35" spans="1:56" ht="9.75">
      <c r="A35" s="23"/>
      <c r="B35" s="23"/>
      <c r="C35" s="23"/>
      <c r="D35" s="28"/>
      <c r="E35" s="28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79"/>
    </row>
    <row r="36" spans="1:56" ht="9.75">
      <c r="A36" s="23"/>
      <c r="B36" s="23"/>
      <c r="C36" s="23"/>
      <c r="D36" s="28"/>
      <c r="E36" s="2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79"/>
    </row>
    <row r="37" spans="1:56" ht="12.75" thickBot="1">
      <c r="A37" s="23"/>
      <c r="B37" s="31"/>
      <c r="C37" s="31"/>
      <c r="D37" s="28"/>
      <c r="E37" s="28"/>
      <c r="F37" s="32" t="s">
        <v>221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  <c r="AE37" s="32" t="s">
        <v>222</v>
      </c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23"/>
      <c r="BD37" s="23"/>
    </row>
    <row r="38" spans="1:56" ht="13.5" customHeight="1" thickBot="1">
      <c r="A38" s="23"/>
      <c r="B38" s="248" t="str">
        <f>CONCATENATE($C$4," pogrupis")</f>
        <v>A pogrupis</v>
      </c>
      <c r="C38" s="73"/>
      <c r="D38" s="98"/>
      <c r="E38" s="28"/>
      <c r="F38" s="664" t="s">
        <v>223</v>
      </c>
      <c r="G38" s="665"/>
      <c r="H38" s="665"/>
      <c r="I38" s="666"/>
      <c r="J38" s="652" t="s">
        <v>224</v>
      </c>
      <c r="K38" s="653"/>
      <c r="L38" s="653"/>
      <c r="M38" s="654"/>
      <c r="N38" s="652" t="s">
        <v>208</v>
      </c>
      <c r="O38" s="653"/>
      <c r="P38" s="653"/>
      <c r="Q38" s="654"/>
      <c r="R38" s="652" t="s">
        <v>245</v>
      </c>
      <c r="S38" s="653"/>
      <c r="T38" s="653"/>
      <c r="U38" s="654"/>
      <c r="V38" s="652" t="s">
        <v>246</v>
      </c>
      <c r="W38" s="653"/>
      <c r="X38" s="653"/>
      <c r="Y38" s="654"/>
      <c r="Z38" s="648" t="s">
        <v>211</v>
      </c>
      <c r="AA38" s="649"/>
      <c r="AB38" s="649"/>
      <c r="AC38" s="650"/>
      <c r="AD38" s="118"/>
      <c r="AE38" s="652" t="s">
        <v>225</v>
      </c>
      <c r="AF38" s="653"/>
      <c r="AG38" s="653"/>
      <c r="AH38" s="654"/>
      <c r="AI38" s="652" t="s">
        <v>226</v>
      </c>
      <c r="AJ38" s="653"/>
      <c r="AK38" s="653"/>
      <c r="AL38" s="654"/>
      <c r="AM38" s="652" t="s">
        <v>208</v>
      </c>
      <c r="AN38" s="653"/>
      <c r="AO38" s="653"/>
      <c r="AP38" s="654"/>
      <c r="AQ38" s="652" t="s">
        <v>245</v>
      </c>
      <c r="AR38" s="653"/>
      <c r="AS38" s="653"/>
      <c r="AT38" s="654"/>
      <c r="AU38" s="652" t="s">
        <v>246</v>
      </c>
      <c r="AV38" s="653"/>
      <c r="AW38" s="653"/>
      <c r="AX38" s="654"/>
      <c r="AY38" s="648" t="s">
        <v>211</v>
      </c>
      <c r="AZ38" s="649"/>
      <c r="BA38" s="649"/>
      <c r="BB38" s="651"/>
      <c r="BC38" s="23"/>
      <c r="BD38" s="23"/>
    </row>
    <row r="39" spans="1:56" ht="10.5" thickBot="1">
      <c r="A39" s="125" t="s">
        <v>227</v>
      </c>
      <c r="B39" s="126" t="s">
        <v>228</v>
      </c>
      <c r="C39" s="127" t="s">
        <v>214</v>
      </c>
      <c r="D39" s="127" t="s">
        <v>248</v>
      </c>
      <c r="E39" s="127" t="s">
        <v>247</v>
      </c>
      <c r="F39" s="156" t="s">
        <v>215</v>
      </c>
      <c r="G39" s="137" t="s">
        <v>217</v>
      </c>
      <c r="H39" s="138" t="s">
        <v>216</v>
      </c>
      <c r="I39" s="157" t="s">
        <v>217</v>
      </c>
      <c r="J39" s="193" t="s">
        <v>215</v>
      </c>
      <c r="K39" s="120" t="s">
        <v>217</v>
      </c>
      <c r="L39" s="121" t="s">
        <v>216</v>
      </c>
      <c r="M39" s="124" t="s">
        <v>217</v>
      </c>
      <c r="N39" s="193" t="s">
        <v>215</v>
      </c>
      <c r="O39" s="120" t="s">
        <v>217</v>
      </c>
      <c r="P39" s="121" t="s">
        <v>216</v>
      </c>
      <c r="Q39" s="124" t="s">
        <v>217</v>
      </c>
      <c r="R39" s="193" t="s">
        <v>215</v>
      </c>
      <c r="S39" s="120" t="s">
        <v>217</v>
      </c>
      <c r="T39" s="121" t="s">
        <v>216</v>
      </c>
      <c r="U39" s="124" t="s">
        <v>217</v>
      </c>
      <c r="V39" s="193" t="s">
        <v>215</v>
      </c>
      <c r="W39" s="120" t="s">
        <v>217</v>
      </c>
      <c r="X39" s="121" t="s">
        <v>216</v>
      </c>
      <c r="Y39" s="124" t="s">
        <v>217</v>
      </c>
      <c r="Z39" s="119" t="s">
        <v>215</v>
      </c>
      <c r="AA39" s="120" t="s">
        <v>217</v>
      </c>
      <c r="AB39" s="121" t="s">
        <v>216</v>
      </c>
      <c r="AC39" s="122" t="s">
        <v>217</v>
      </c>
      <c r="AD39" s="181" t="s">
        <v>229</v>
      </c>
      <c r="AE39" s="187" t="s">
        <v>215</v>
      </c>
      <c r="AF39" s="183" t="s">
        <v>217</v>
      </c>
      <c r="AG39" s="188" t="s">
        <v>216</v>
      </c>
      <c r="AH39" s="186" t="s">
        <v>217</v>
      </c>
      <c r="AI39" s="187" t="s">
        <v>215</v>
      </c>
      <c r="AJ39" s="183" t="s">
        <v>217</v>
      </c>
      <c r="AK39" s="188" t="s">
        <v>216</v>
      </c>
      <c r="AL39" s="186" t="s">
        <v>217</v>
      </c>
      <c r="AM39" s="187" t="s">
        <v>215</v>
      </c>
      <c r="AN39" s="183" t="s">
        <v>217</v>
      </c>
      <c r="AO39" s="188" t="s">
        <v>216</v>
      </c>
      <c r="AP39" s="186" t="s">
        <v>217</v>
      </c>
      <c r="AQ39" s="187" t="s">
        <v>215</v>
      </c>
      <c r="AR39" s="183" t="s">
        <v>217</v>
      </c>
      <c r="AS39" s="188" t="s">
        <v>216</v>
      </c>
      <c r="AT39" s="186" t="s">
        <v>217</v>
      </c>
      <c r="AU39" s="187" t="s">
        <v>215</v>
      </c>
      <c r="AV39" s="183" t="s">
        <v>217</v>
      </c>
      <c r="AW39" s="188" t="s">
        <v>216</v>
      </c>
      <c r="AX39" s="186" t="s">
        <v>217</v>
      </c>
      <c r="AY39" s="184" t="s">
        <v>230</v>
      </c>
      <c r="AZ39" s="183" t="s">
        <v>231</v>
      </c>
      <c r="BA39" s="184" t="s">
        <v>232</v>
      </c>
      <c r="BB39" s="186" t="s">
        <v>233</v>
      </c>
      <c r="BC39" s="178" t="s">
        <v>234</v>
      </c>
      <c r="BD39" s="185" t="s">
        <v>235</v>
      </c>
    </row>
    <row r="40" spans="1:56" ht="12">
      <c r="A40" s="128">
        <v>1</v>
      </c>
      <c r="B40" s="499" t="s">
        <v>92</v>
      </c>
      <c r="C40" s="500" t="s">
        <v>93</v>
      </c>
      <c r="D40" s="501" t="s">
        <v>77</v>
      </c>
      <c r="E40" s="502" t="s">
        <v>74</v>
      </c>
      <c r="F40" s="503">
        <v>0</v>
      </c>
      <c r="G40" s="504">
        <v>0</v>
      </c>
      <c r="H40" s="505">
        <v>0</v>
      </c>
      <c r="I40" s="506">
        <v>0</v>
      </c>
      <c r="J40" s="507">
        <v>0</v>
      </c>
      <c r="K40" s="508">
        <v>0</v>
      </c>
      <c r="L40" s="509">
        <v>1</v>
      </c>
      <c r="M40" s="510">
        <v>2</v>
      </c>
      <c r="N40" s="507">
        <v>1</v>
      </c>
      <c r="O40" s="508">
        <v>1</v>
      </c>
      <c r="P40" s="509">
        <v>1</v>
      </c>
      <c r="Q40" s="510">
        <v>1</v>
      </c>
      <c r="R40" s="507">
        <v>1</v>
      </c>
      <c r="S40" s="508">
        <v>1</v>
      </c>
      <c r="T40" s="509">
        <v>1</v>
      </c>
      <c r="U40" s="510">
        <v>1</v>
      </c>
      <c r="V40" s="507">
        <v>1</v>
      </c>
      <c r="W40" s="508">
        <v>1</v>
      </c>
      <c r="X40" s="509">
        <v>1</v>
      </c>
      <c r="Y40" s="510">
        <v>1</v>
      </c>
      <c r="Z40" s="511">
        <f aca="true" t="shared" si="12" ref="Z40:Z56">F40+J40+N40+R40+V40</f>
        <v>3</v>
      </c>
      <c r="AA40" s="512">
        <f aca="true" t="shared" si="13" ref="AA40:AA56">G40+K40+O40+S40+W40</f>
        <v>3</v>
      </c>
      <c r="AB40" s="513">
        <f aca="true" t="shared" si="14" ref="AB40:AB56">H40+L40+P40+T40+X40</f>
        <v>4</v>
      </c>
      <c r="AC40" s="514">
        <f aca="true" t="shared" si="15" ref="AC40:AC56">I40+M40+Q40+U40+Y40</f>
        <v>5</v>
      </c>
      <c r="AD40" s="132" t="s">
        <v>285</v>
      </c>
      <c r="AE40" s="486">
        <v>0</v>
      </c>
      <c r="AF40" s="483">
        <v>0</v>
      </c>
      <c r="AG40" s="484">
        <v>0</v>
      </c>
      <c r="AH40" s="482">
        <v>0</v>
      </c>
      <c r="AI40" s="486">
        <v>0</v>
      </c>
      <c r="AJ40" s="483">
        <v>0</v>
      </c>
      <c r="AK40" s="484">
        <v>1</v>
      </c>
      <c r="AL40" s="482">
        <v>1</v>
      </c>
      <c r="AM40" s="486">
        <v>1</v>
      </c>
      <c r="AN40" s="483">
        <v>1</v>
      </c>
      <c r="AO40" s="484">
        <v>1</v>
      </c>
      <c r="AP40" s="482">
        <v>1</v>
      </c>
      <c r="AQ40" s="486">
        <v>1</v>
      </c>
      <c r="AR40" s="483">
        <v>1</v>
      </c>
      <c r="AS40" s="484">
        <v>1</v>
      </c>
      <c r="AT40" s="482">
        <v>1</v>
      </c>
      <c r="AU40" s="486">
        <v>1</v>
      </c>
      <c r="AV40" s="483">
        <v>1</v>
      </c>
      <c r="AW40" s="484">
        <v>1</v>
      </c>
      <c r="AX40" s="482">
        <v>1</v>
      </c>
      <c r="AY40" s="525">
        <f aca="true" t="shared" si="16" ref="AY40:AY56">AE40+AI40+AM40+AQ40+AU40</f>
        <v>3</v>
      </c>
      <c r="AZ40" s="526">
        <f aca="true" t="shared" si="17" ref="AZ40:AZ56">AF40+AJ40+AN40+AR40+AV40</f>
        <v>3</v>
      </c>
      <c r="BA40" s="527">
        <f aca="true" t="shared" si="18" ref="BA40:BA56">AG40+AK40+AO40+AS40+AW40</f>
        <v>4</v>
      </c>
      <c r="BB40" s="531">
        <f aca="true" t="shared" si="19" ref="BB40:BB56">AH40+AL40+AP40+AT40+AX40</f>
        <v>4</v>
      </c>
      <c r="BC40" s="174" t="s">
        <v>285</v>
      </c>
      <c r="BD40" s="164"/>
    </row>
    <row r="41" spans="1:58" ht="12">
      <c r="A41" s="108">
        <v>2</v>
      </c>
      <c r="B41" s="298" t="s">
        <v>94</v>
      </c>
      <c r="C41" s="298" t="s">
        <v>95</v>
      </c>
      <c r="D41" s="300" t="s">
        <v>81</v>
      </c>
      <c r="E41" s="367" t="s">
        <v>254</v>
      </c>
      <c r="F41" s="128">
        <v>0</v>
      </c>
      <c r="G41" s="76">
        <v>0</v>
      </c>
      <c r="H41" s="77">
        <v>1</v>
      </c>
      <c r="I41" s="194">
        <v>4</v>
      </c>
      <c r="J41" s="200">
        <v>0</v>
      </c>
      <c r="K41" s="50">
        <v>0</v>
      </c>
      <c r="L41" s="43">
        <v>0</v>
      </c>
      <c r="M41" s="194">
        <v>0</v>
      </c>
      <c r="N41" s="200">
        <v>1</v>
      </c>
      <c r="O41" s="50">
        <v>1</v>
      </c>
      <c r="P41" s="43">
        <v>1</v>
      </c>
      <c r="Q41" s="194">
        <v>1</v>
      </c>
      <c r="R41" s="200">
        <v>1</v>
      </c>
      <c r="S41" s="50">
        <v>1</v>
      </c>
      <c r="T41" s="43">
        <v>1</v>
      </c>
      <c r="U41" s="194">
        <v>1</v>
      </c>
      <c r="V41" s="200">
        <v>1</v>
      </c>
      <c r="W41" s="50">
        <v>1</v>
      </c>
      <c r="X41" s="43">
        <v>1</v>
      </c>
      <c r="Y41" s="194">
        <v>1</v>
      </c>
      <c r="Z41" s="135">
        <f t="shared" si="12"/>
        <v>3</v>
      </c>
      <c r="AA41" s="15">
        <f t="shared" si="13"/>
        <v>3</v>
      </c>
      <c r="AB41" s="16">
        <f t="shared" si="14"/>
        <v>4</v>
      </c>
      <c r="AC41" s="17">
        <f t="shared" si="15"/>
        <v>7</v>
      </c>
      <c r="AD41" s="131" t="s">
        <v>287</v>
      </c>
      <c r="AE41" s="200">
        <v>0</v>
      </c>
      <c r="AF41" s="50">
        <v>0</v>
      </c>
      <c r="AG41" s="43">
        <v>0</v>
      </c>
      <c r="AH41" s="194">
        <v>0</v>
      </c>
      <c r="AI41" s="200">
        <v>0</v>
      </c>
      <c r="AJ41" s="50">
        <v>0</v>
      </c>
      <c r="AK41" s="43">
        <v>1</v>
      </c>
      <c r="AL41" s="194">
        <v>1</v>
      </c>
      <c r="AM41" s="200">
        <v>1</v>
      </c>
      <c r="AN41" s="50">
        <v>1</v>
      </c>
      <c r="AO41" s="43">
        <v>1</v>
      </c>
      <c r="AP41" s="194">
        <v>1</v>
      </c>
      <c r="AQ41" s="200">
        <v>0</v>
      </c>
      <c r="AR41" s="50">
        <v>0</v>
      </c>
      <c r="AS41" s="43">
        <v>0</v>
      </c>
      <c r="AT41" s="194">
        <v>0</v>
      </c>
      <c r="AU41" s="200">
        <v>1</v>
      </c>
      <c r="AV41" s="50">
        <v>2</v>
      </c>
      <c r="AW41" s="43">
        <v>1</v>
      </c>
      <c r="AX41" s="194">
        <v>1</v>
      </c>
      <c r="AY41" s="135">
        <f t="shared" si="16"/>
        <v>2</v>
      </c>
      <c r="AZ41" s="15">
        <f t="shared" si="17"/>
        <v>3</v>
      </c>
      <c r="BA41" s="16">
        <f t="shared" si="18"/>
        <v>3</v>
      </c>
      <c r="BB41" s="162">
        <f t="shared" si="19"/>
        <v>3</v>
      </c>
      <c r="BC41" s="170" t="s">
        <v>287</v>
      </c>
      <c r="BD41" s="164">
        <v>100</v>
      </c>
      <c r="BF41" s="11"/>
    </row>
    <row r="42" spans="1:58" ht="12">
      <c r="A42" s="442">
        <v>3</v>
      </c>
      <c r="B42" s="298" t="s">
        <v>274</v>
      </c>
      <c r="C42" s="298" t="s">
        <v>275</v>
      </c>
      <c r="D42" s="300" t="s">
        <v>85</v>
      </c>
      <c r="E42" s="443" t="s">
        <v>254</v>
      </c>
      <c r="F42" s="196">
        <v>0</v>
      </c>
      <c r="G42" s="80">
        <v>0</v>
      </c>
      <c r="H42" s="81">
        <v>0</v>
      </c>
      <c r="I42" s="197">
        <v>0</v>
      </c>
      <c r="J42" s="202">
        <v>0</v>
      </c>
      <c r="K42" s="82">
        <v>0</v>
      </c>
      <c r="L42" s="83">
        <v>0</v>
      </c>
      <c r="M42" s="197">
        <v>0</v>
      </c>
      <c r="N42" s="202">
        <v>1</v>
      </c>
      <c r="O42" s="82">
        <v>3</v>
      </c>
      <c r="P42" s="83">
        <v>1</v>
      </c>
      <c r="Q42" s="197">
        <v>3</v>
      </c>
      <c r="R42" s="202">
        <v>1</v>
      </c>
      <c r="S42" s="82">
        <v>2</v>
      </c>
      <c r="T42" s="83">
        <v>1</v>
      </c>
      <c r="U42" s="197">
        <v>2</v>
      </c>
      <c r="V42" s="202">
        <v>1</v>
      </c>
      <c r="W42" s="82">
        <v>1</v>
      </c>
      <c r="X42" s="83">
        <v>1</v>
      </c>
      <c r="Y42" s="197">
        <v>1</v>
      </c>
      <c r="Z42" s="135">
        <f t="shared" si="12"/>
        <v>3</v>
      </c>
      <c r="AA42" s="15">
        <f t="shared" si="13"/>
        <v>6</v>
      </c>
      <c r="AB42" s="16">
        <f t="shared" si="14"/>
        <v>3</v>
      </c>
      <c r="AC42" s="17">
        <f t="shared" si="15"/>
        <v>6</v>
      </c>
      <c r="AD42" s="133" t="s">
        <v>284</v>
      </c>
      <c r="AE42" s="200">
        <v>0</v>
      </c>
      <c r="AF42" s="50">
        <v>0</v>
      </c>
      <c r="AG42" s="43">
        <v>0</v>
      </c>
      <c r="AH42" s="194">
        <v>0</v>
      </c>
      <c r="AI42" s="200">
        <v>0</v>
      </c>
      <c r="AJ42" s="50">
        <v>0</v>
      </c>
      <c r="AK42" s="43">
        <v>0</v>
      </c>
      <c r="AL42" s="194">
        <v>0</v>
      </c>
      <c r="AM42" s="200">
        <v>1</v>
      </c>
      <c r="AN42" s="50">
        <v>3</v>
      </c>
      <c r="AO42" s="43">
        <v>1</v>
      </c>
      <c r="AP42" s="194">
        <v>3</v>
      </c>
      <c r="AQ42" s="200">
        <v>0</v>
      </c>
      <c r="AR42" s="50">
        <v>0</v>
      </c>
      <c r="AS42" s="43">
        <v>0</v>
      </c>
      <c r="AT42" s="194">
        <v>0</v>
      </c>
      <c r="AU42" s="200">
        <v>1</v>
      </c>
      <c r="AV42" s="50">
        <v>1</v>
      </c>
      <c r="AW42" s="43">
        <v>1</v>
      </c>
      <c r="AX42" s="194">
        <v>1</v>
      </c>
      <c r="AY42" s="135">
        <f t="shared" si="16"/>
        <v>2</v>
      </c>
      <c r="AZ42" s="15">
        <f t="shared" si="17"/>
        <v>4</v>
      </c>
      <c r="BA42" s="16">
        <f t="shared" si="18"/>
        <v>2</v>
      </c>
      <c r="BB42" s="162">
        <f t="shared" si="19"/>
        <v>4</v>
      </c>
      <c r="BC42" s="170" t="s">
        <v>286</v>
      </c>
      <c r="BD42" s="169">
        <v>89</v>
      </c>
      <c r="BF42" s="11"/>
    </row>
    <row r="43" spans="1:58" ht="12.75" thickBot="1">
      <c r="A43" s="434">
        <v>4</v>
      </c>
      <c r="B43" s="444" t="s">
        <v>272</v>
      </c>
      <c r="C43" s="445" t="s">
        <v>273</v>
      </c>
      <c r="D43" s="446" t="s">
        <v>77</v>
      </c>
      <c r="E43" s="435" t="s">
        <v>257</v>
      </c>
      <c r="F43" s="343">
        <v>0</v>
      </c>
      <c r="G43" s="54">
        <v>0</v>
      </c>
      <c r="H43" s="55">
        <v>0</v>
      </c>
      <c r="I43" s="323">
        <v>0</v>
      </c>
      <c r="J43" s="325">
        <v>0</v>
      </c>
      <c r="K43" s="58">
        <v>0</v>
      </c>
      <c r="L43" s="59">
        <v>1</v>
      </c>
      <c r="M43" s="323">
        <v>2</v>
      </c>
      <c r="N43" s="325">
        <v>1</v>
      </c>
      <c r="O43" s="58">
        <v>2</v>
      </c>
      <c r="P43" s="59">
        <v>1</v>
      </c>
      <c r="Q43" s="323">
        <v>2</v>
      </c>
      <c r="R43" s="325">
        <v>1</v>
      </c>
      <c r="S43" s="58">
        <v>1</v>
      </c>
      <c r="T43" s="59">
        <v>1</v>
      </c>
      <c r="U43" s="323">
        <v>1</v>
      </c>
      <c r="V43" s="325">
        <v>1</v>
      </c>
      <c r="W43" s="58">
        <v>2</v>
      </c>
      <c r="X43" s="59">
        <v>1</v>
      </c>
      <c r="Y43" s="323">
        <v>1</v>
      </c>
      <c r="Z43" s="136">
        <f t="shared" si="12"/>
        <v>3</v>
      </c>
      <c r="AA43" s="19">
        <f t="shared" si="13"/>
        <v>5</v>
      </c>
      <c r="AB43" s="20">
        <f t="shared" si="14"/>
        <v>4</v>
      </c>
      <c r="AC43" s="21">
        <f t="shared" si="15"/>
        <v>6</v>
      </c>
      <c r="AD43" s="436" t="s">
        <v>286</v>
      </c>
      <c r="AE43" s="325">
        <v>0</v>
      </c>
      <c r="AF43" s="58">
        <v>0</v>
      </c>
      <c r="AG43" s="59">
        <v>0</v>
      </c>
      <c r="AH43" s="323">
        <v>0</v>
      </c>
      <c r="AI43" s="325">
        <v>0</v>
      </c>
      <c r="AJ43" s="58">
        <v>0</v>
      </c>
      <c r="AK43" s="59">
        <v>1</v>
      </c>
      <c r="AL43" s="323">
        <v>1</v>
      </c>
      <c r="AM43" s="325">
        <v>1</v>
      </c>
      <c r="AN43" s="58">
        <v>2</v>
      </c>
      <c r="AO43" s="59">
        <v>1</v>
      </c>
      <c r="AP43" s="323">
        <v>1</v>
      </c>
      <c r="AQ43" s="325">
        <v>0</v>
      </c>
      <c r="AR43" s="58">
        <v>0</v>
      </c>
      <c r="AS43" s="59">
        <v>1</v>
      </c>
      <c r="AT43" s="323">
        <v>1</v>
      </c>
      <c r="AU43" s="325">
        <v>1</v>
      </c>
      <c r="AV43" s="58">
        <v>5</v>
      </c>
      <c r="AW43" s="59">
        <v>1</v>
      </c>
      <c r="AX43" s="323">
        <v>5</v>
      </c>
      <c r="AY43" s="136">
        <f t="shared" si="16"/>
        <v>2</v>
      </c>
      <c r="AZ43" s="19">
        <f t="shared" si="17"/>
        <v>7</v>
      </c>
      <c r="BA43" s="20">
        <f t="shared" si="18"/>
        <v>4</v>
      </c>
      <c r="BB43" s="163">
        <f t="shared" si="19"/>
        <v>8</v>
      </c>
      <c r="BC43" s="173" t="s">
        <v>284</v>
      </c>
      <c r="BD43" s="441">
        <v>79</v>
      </c>
      <c r="BF43" s="11"/>
    </row>
    <row r="44" spans="1:58" ht="12">
      <c r="A44" s="426">
        <v>5</v>
      </c>
      <c r="B44" s="515" t="s">
        <v>280</v>
      </c>
      <c r="C44" s="516" t="s">
        <v>281</v>
      </c>
      <c r="D44" s="517" t="s">
        <v>96</v>
      </c>
      <c r="E44" s="518" t="s">
        <v>74</v>
      </c>
      <c r="F44" s="519">
        <v>0</v>
      </c>
      <c r="G44" s="520">
        <v>0</v>
      </c>
      <c r="H44" s="521">
        <v>0</v>
      </c>
      <c r="I44" s="522">
        <v>0</v>
      </c>
      <c r="J44" s="519">
        <v>0</v>
      </c>
      <c r="K44" s="523">
        <v>0</v>
      </c>
      <c r="L44" s="524">
        <v>1</v>
      </c>
      <c r="M44" s="522">
        <v>1</v>
      </c>
      <c r="N44" s="519">
        <v>0</v>
      </c>
      <c r="O44" s="523">
        <v>0</v>
      </c>
      <c r="P44" s="524">
        <v>1</v>
      </c>
      <c r="Q44" s="522">
        <v>1</v>
      </c>
      <c r="R44" s="519">
        <v>1</v>
      </c>
      <c r="S44" s="523">
        <v>1</v>
      </c>
      <c r="T44" s="524">
        <v>1</v>
      </c>
      <c r="U44" s="522">
        <v>1</v>
      </c>
      <c r="V44" s="519">
        <v>1</v>
      </c>
      <c r="W44" s="523">
        <v>3</v>
      </c>
      <c r="X44" s="524">
        <v>1</v>
      </c>
      <c r="Y44" s="522">
        <v>1</v>
      </c>
      <c r="Z44" s="525">
        <f t="shared" si="12"/>
        <v>2</v>
      </c>
      <c r="AA44" s="526">
        <f t="shared" si="13"/>
        <v>4</v>
      </c>
      <c r="AB44" s="527">
        <f t="shared" si="14"/>
        <v>4</v>
      </c>
      <c r="AC44" s="528">
        <f t="shared" si="15"/>
        <v>4</v>
      </c>
      <c r="AD44" s="433" t="s">
        <v>283</v>
      </c>
      <c r="AE44" s="204"/>
      <c r="AF44" s="42"/>
      <c r="AG44" s="47"/>
      <c r="AH44" s="205"/>
      <c r="AI44" s="204"/>
      <c r="AJ44" s="42"/>
      <c r="AK44" s="47"/>
      <c r="AL44" s="205"/>
      <c r="AM44" s="204"/>
      <c r="AN44" s="42"/>
      <c r="AO44" s="47"/>
      <c r="AP44" s="205"/>
      <c r="AQ44" s="204"/>
      <c r="AR44" s="42"/>
      <c r="AS44" s="47"/>
      <c r="AT44" s="205"/>
      <c r="AU44" s="204"/>
      <c r="AV44" s="42"/>
      <c r="AW44" s="47"/>
      <c r="AX44" s="205"/>
      <c r="AY44" s="210">
        <f t="shared" si="16"/>
        <v>0</v>
      </c>
      <c r="AZ44" s="179">
        <f t="shared" si="17"/>
        <v>0</v>
      </c>
      <c r="BA44" s="182">
        <f t="shared" si="18"/>
        <v>0</v>
      </c>
      <c r="BB44" s="180">
        <f t="shared" si="19"/>
        <v>0</v>
      </c>
      <c r="BC44" s="439" t="s">
        <v>283</v>
      </c>
      <c r="BD44" s="440"/>
      <c r="BF44" s="11"/>
    </row>
    <row r="45" spans="1:58" ht="12">
      <c r="A45" s="129">
        <v>6</v>
      </c>
      <c r="B45" s="51" t="s">
        <v>97</v>
      </c>
      <c r="C45" s="87" t="s">
        <v>98</v>
      </c>
      <c r="D45" s="414" t="s">
        <v>99</v>
      </c>
      <c r="E45" s="101" t="s">
        <v>254</v>
      </c>
      <c r="F45" s="196">
        <v>0</v>
      </c>
      <c r="G45" s="80">
        <v>0</v>
      </c>
      <c r="H45" s="81">
        <v>0</v>
      </c>
      <c r="I45" s="197">
        <v>0</v>
      </c>
      <c r="J45" s="202">
        <v>0</v>
      </c>
      <c r="K45" s="82">
        <v>0</v>
      </c>
      <c r="L45" s="83">
        <v>0</v>
      </c>
      <c r="M45" s="197">
        <v>0</v>
      </c>
      <c r="N45" s="202">
        <v>0</v>
      </c>
      <c r="O45" s="82">
        <v>0</v>
      </c>
      <c r="P45" s="83">
        <v>1</v>
      </c>
      <c r="Q45" s="197">
        <v>1</v>
      </c>
      <c r="R45" s="202">
        <v>1</v>
      </c>
      <c r="S45" s="82">
        <v>2</v>
      </c>
      <c r="T45" s="83">
        <v>1</v>
      </c>
      <c r="U45" s="197">
        <v>1</v>
      </c>
      <c r="V45" s="202">
        <v>1</v>
      </c>
      <c r="W45" s="82">
        <v>3</v>
      </c>
      <c r="X45" s="83">
        <v>1</v>
      </c>
      <c r="Y45" s="197">
        <v>2</v>
      </c>
      <c r="Z45" s="135">
        <f t="shared" si="12"/>
        <v>2</v>
      </c>
      <c r="AA45" s="15">
        <f t="shared" si="13"/>
        <v>5</v>
      </c>
      <c r="AB45" s="16">
        <f t="shared" si="14"/>
        <v>3</v>
      </c>
      <c r="AC45" s="17">
        <f t="shared" si="15"/>
        <v>4</v>
      </c>
      <c r="AD45" s="132" t="s">
        <v>282</v>
      </c>
      <c r="AE45" s="206"/>
      <c r="AF45" s="84"/>
      <c r="AG45" s="39"/>
      <c r="AH45" s="207"/>
      <c r="AI45" s="206"/>
      <c r="AJ45" s="84"/>
      <c r="AK45" s="39"/>
      <c r="AL45" s="207"/>
      <c r="AM45" s="206"/>
      <c r="AN45" s="84"/>
      <c r="AO45" s="39"/>
      <c r="AP45" s="207"/>
      <c r="AQ45" s="206"/>
      <c r="AR45" s="84"/>
      <c r="AS45" s="39"/>
      <c r="AT45" s="207"/>
      <c r="AU45" s="206"/>
      <c r="AV45" s="84"/>
      <c r="AW45" s="39"/>
      <c r="AX45" s="207"/>
      <c r="AY45" s="135">
        <f t="shared" si="16"/>
        <v>0</v>
      </c>
      <c r="AZ45" s="15">
        <f t="shared" si="17"/>
        <v>0</v>
      </c>
      <c r="BA45" s="16">
        <f t="shared" si="18"/>
        <v>0</v>
      </c>
      <c r="BB45" s="162">
        <f t="shared" si="19"/>
        <v>0</v>
      </c>
      <c r="BC45" s="172" t="s">
        <v>282</v>
      </c>
      <c r="BD45" s="169">
        <v>71</v>
      </c>
      <c r="BF45" s="11"/>
    </row>
    <row r="46" spans="1:58" ht="12">
      <c r="A46" s="130">
        <v>7</v>
      </c>
      <c r="B46" s="45" t="s">
        <v>277</v>
      </c>
      <c r="C46" s="85" t="s">
        <v>278</v>
      </c>
      <c r="D46" s="415" t="s">
        <v>77</v>
      </c>
      <c r="E46" s="99" t="s">
        <v>257</v>
      </c>
      <c r="F46" s="128">
        <v>0</v>
      </c>
      <c r="G46" s="76">
        <v>0</v>
      </c>
      <c r="H46" s="77">
        <v>0</v>
      </c>
      <c r="I46" s="194">
        <v>0</v>
      </c>
      <c r="J46" s="200">
        <v>0</v>
      </c>
      <c r="K46" s="50">
        <v>0</v>
      </c>
      <c r="L46" s="43">
        <v>1</v>
      </c>
      <c r="M46" s="194">
        <v>2</v>
      </c>
      <c r="N46" s="200">
        <v>0</v>
      </c>
      <c r="O46" s="50">
        <v>0</v>
      </c>
      <c r="P46" s="43">
        <v>0</v>
      </c>
      <c r="Q46" s="194">
        <v>0</v>
      </c>
      <c r="R46" s="200">
        <v>1</v>
      </c>
      <c r="S46" s="50">
        <v>4</v>
      </c>
      <c r="T46" s="43">
        <v>1</v>
      </c>
      <c r="U46" s="194">
        <v>2</v>
      </c>
      <c r="V46" s="200">
        <v>1</v>
      </c>
      <c r="W46" s="50">
        <v>1</v>
      </c>
      <c r="X46" s="43">
        <v>1</v>
      </c>
      <c r="Y46" s="194">
        <v>1</v>
      </c>
      <c r="Z46" s="135">
        <f t="shared" si="12"/>
        <v>2</v>
      </c>
      <c r="AA46" s="15">
        <f t="shared" si="13"/>
        <v>5</v>
      </c>
      <c r="AB46" s="16">
        <f t="shared" si="14"/>
        <v>3</v>
      </c>
      <c r="AC46" s="17">
        <f t="shared" si="15"/>
        <v>5</v>
      </c>
      <c r="AD46" s="131" t="s">
        <v>288</v>
      </c>
      <c r="AE46" s="200"/>
      <c r="AF46" s="50"/>
      <c r="AG46" s="43"/>
      <c r="AH46" s="194"/>
      <c r="AI46" s="200"/>
      <c r="AJ46" s="50"/>
      <c r="AK46" s="43"/>
      <c r="AL46" s="194"/>
      <c r="AM46" s="200"/>
      <c r="AN46" s="50"/>
      <c r="AO46" s="43"/>
      <c r="AP46" s="194"/>
      <c r="AQ46" s="200"/>
      <c r="AR46" s="50"/>
      <c r="AS46" s="43"/>
      <c r="AT46" s="194"/>
      <c r="AU46" s="200"/>
      <c r="AV46" s="50"/>
      <c r="AW46" s="43"/>
      <c r="AX46" s="194"/>
      <c r="AY46" s="135">
        <f t="shared" si="16"/>
        <v>0</v>
      </c>
      <c r="AZ46" s="15">
        <f t="shared" si="17"/>
        <v>0</v>
      </c>
      <c r="BA46" s="16">
        <f t="shared" si="18"/>
        <v>0</v>
      </c>
      <c r="BB46" s="162">
        <f t="shared" si="19"/>
        <v>0</v>
      </c>
      <c r="BC46" s="172" t="s">
        <v>288</v>
      </c>
      <c r="BD46" s="164">
        <v>63</v>
      </c>
      <c r="BF46" s="11"/>
    </row>
    <row r="47" spans="1:58" ht="12">
      <c r="A47" s="129">
        <v>8</v>
      </c>
      <c r="B47" s="49"/>
      <c r="C47" s="86"/>
      <c r="D47" s="100"/>
      <c r="E47" s="100"/>
      <c r="F47" s="130"/>
      <c r="G47" s="61"/>
      <c r="H47" s="62"/>
      <c r="I47" s="195"/>
      <c r="J47" s="201"/>
      <c r="K47" s="65"/>
      <c r="L47" s="66"/>
      <c r="M47" s="195"/>
      <c r="N47" s="201"/>
      <c r="O47" s="65"/>
      <c r="P47" s="66"/>
      <c r="Q47" s="195"/>
      <c r="R47" s="201"/>
      <c r="S47" s="65"/>
      <c r="T47" s="66"/>
      <c r="U47" s="195"/>
      <c r="V47" s="201"/>
      <c r="W47" s="65"/>
      <c r="X47" s="66"/>
      <c r="Y47" s="195"/>
      <c r="Z47" s="135">
        <f t="shared" si="12"/>
        <v>0</v>
      </c>
      <c r="AA47" s="15">
        <f t="shared" si="13"/>
        <v>0</v>
      </c>
      <c r="AB47" s="16">
        <f t="shared" si="14"/>
        <v>0</v>
      </c>
      <c r="AC47" s="17">
        <f t="shared" si="15"/>
        <v>0</v>
      </c>
      <c r="AD47" s="133"/>
      <c r="AE47" s="200"/>
      <c r="AF47" s="50"/>
      <c r="AG47" s="43"/>
      <c r="AH47" s="194"/>
      <c r="AI47" s="200"/>
      <c r="AJ47" s="50"/>
      <c r="AK47" s="43"/>
      <c r="AL47" s="194"/>
      <c r="AM47" s="200"/>
      <c r="AN47" s="50"/>
      <c r="AO47" s="43"/>
      <c r="AP47" s="194"/>
      <c r="AQ47" s="200"/>
      <c r="AR47" s="50"/>
      <c r="AS47" s="43"/>
      <c r="AT47" s="194"/>
      <c r="AU47" s="200"/>
      <c r="AV47" s="50"/>
      <c r="AW47" s="43"/>
      <c r="AX47" s="194"/>
      <c r="AY47" s="135">
        <f t="shared" si="16"/>
        <v>0</v>
      </c>
      <c r="AZ47" s="15">
        <f t="shared" si="17"/>
        <v>0</v>
      </c>
      <c r="BA47" s="16">
        <f t="shared" si="18"/>
        <v>0</v>
      </c>
      <c r="BB47" s="162">
        <f t="shared" si="19"/>
        <v>0</v>
      </c>
      <c r="BC47" s="170"/>
      <c r="BD47" s="169"/>
      <c r="BF47" s="11"/>
    </row>
    <row r="48" spans="1:58" ht="12">
      <c r="A48" s="130">
        <v>9</v>
      </c>
      <c r="B48" s="51"/>
      <c r="C48" s="87"/>
      <c r="D48" s="101"/>
      <c r="E48" s="101"/>
      <c r="F48" s="196"/>
      <c r="G48" s="80"/>
      <c r="H48" s="81"/>
      <c r="I48" s="197"/>
      <c r="J48" s="202"/>
      <c r="K48" s="82"/>
      <c r="L48" s="83"/>
      <c r="M48" s="197"/>
      <c r="N48" s="202"/>
      <c r="O48" s="82"/>
      <c r="P48" s="83"/>
      <c r="Q48" s="197"/>
      <c r="R48" s="202"/>
      <c r="S48" s="82"/>
      <c r="T48" s="83"/>
      <c r="U48" s="197"/>
      <c r="V48" s="202"/>
      <c r="W48" s="82"/>
      <c r="X48" s="83"/>
      <c r="Y48" s="197"/>
      <c r="Z48" s="135">
        <f t="shared" si="12"/>
        <v>0</v>
      </c>
      <c r="AA48" s="15">
        <f t="shared" si="13"/>
        <v>0</v>
      </c>
      <c r="AB48" s="16">
        <f t="shared" si="14"/>
        <v>0</v>
      </c>
      <c r="AC48" s="17">
        <f t="shared" si="15"/>
        <v>0</v>
      </c>
      <c r="AD48" s="132"/>
      <c r="AE48" s="206"/>
      <c r="AF48" s="84"/>
      <c r="AG48" s="39"/>
      <c r="AH48" s="207"/>
      <c r="AI48" s="206"/>
      <c r="AJ48" s="84"/>
      <c r="AK48" s="39"/>
      <c r="AL48" s="207"/>
      <c r="AM48" s="206"/>
      <c r="AN48" s="84"/>
      <c r="AO48" s="39"/>
      <c r="AP48" s="207"/>
      <c r="AQ48" s="206"/>
      <c r="AR48" s="84"/>
      <c r="AS48" s="39"/>
      <c r="AT48" s="207"/>
      <c r="AU48" s="206"/>
      <c r="AV48" s="84"/>
      <c r="AW48" s="39"/>
      <c r="AX48" s="207"/>
      <c r="AY48" s="135">
        <f t="shared" si="16"/>
        <v>0</v>
      </c>
      <c r="AZ48" s="15">
        <f t="shared" si="17"/>
        <v>0</v>
      </c>
      <c r="BA48" s="16">
        <f t="shared" si="18"/>
        <v>0</v>
      </c>
      <c r="BB48" s="162">
        <f t="shared" si="19"/>
        <v>0</v>
      </c>
      <c r="BC48" s="170"/>
      <c r="BD48" s="169"/>
      <c r="BF48" s="11"/>
    </row>
    <row r="49" spans="1:58" ht="12">
      <c r="A49" s="129">
        <v>10</v>
      </c>
      <c r="B49" s="336"/>
      <c r="C49" s="336"/>
      <c r="D49" s="326"/>
      <c r="E49" s="327"/>
      <c r="F49" s="130"/>
      <c r="G49" s="61"/>
      <c r="H49" s="62"/>
      <c r="I49" s="195"/>
      <c r="J49" s="201"/>
      <c r="K49" s="65"/>
      <c r="L49" s="66"/>
      <c r="M49" s="195"/>
      <c r="N49" s="201"/>
      <c r="O49" s="65"/>
      <c r="P49" s="66"/>
      <c r="Q49" s="195"/>
      <c r="R49" s="201"/>
      <c r="S49" s="65"/>
      <c r="T49" s="66"/>
      <c r="U49" s="195"/>
      <c r="V49" s="201"/>
      <c r="W49" s="65"/>
      <c r="X49" s="66"/>
      <c r="Y49" s="195"/>
      <c r="Z49" s="135">
        <f t="shared" si="12"/>
        <v>0</v>
      </c>
      <c r="AA49" s="15">
        <f t="shared" si="13"/>
        <v>0</v>
      </c>
      <c r="AB49" s="16">
        <f t="shared" si="14"/>
        <v>0</v>
      </c>
      <c r="AC49" s="17">
        <f t="shared" si="15"/>
        <v>0</v>
      </c>
      <c r="AD49" s="133"/>
      <c r="AE49" s="200"/>
      <c r="AF49" s="50"/>
      <c r="AG49" s="43"/>
      <c r="AH49" s="194"/>
      <c r="AI49" s="200"/>
      <c r="AJ49" s="50"/>
      <c r="AK49" s="43"/>
      <c r="AL49" s="194"/>
      <c r="AM49" s="200"/>
      <c r="AN49" s="50"/>
      <c r="AO49" s="43"/>
      <c r="AP49" s="194"/>
      <c r="AQ49" s="200"/>
      <c r="AR49" s="50"/>
      <c r="AS49" s="43"/>
      <c r="AT49" s="194"/>
      <c r="AU49" s="200"/>
      <c r="AV49" s="50"/>
      <c r="AW49" s="43"/>
      <c r="AX49" s="194"/>
      <c r="AY49" s="135">
        <f t="shared" si="16"/>
        <v>0</v>
      </c>
      <c r="AZ49" s="15">
        <f t="shared" si="17"/>
        <v>0</v>
      </c>
      <c r="BA49" s="16">
        <f t="shared" si="18"/>
        <v>0</v>
      </c>
      <c r="BB49" s="162">
        <f t="shared" si="19"/>
        <v>0</v>
      </c>
      <c r="BC49" s="170"/>
      <c r="BD49" s="169"/>
      <c r="BF49" s="11"/>
    </row>
    <row r="50" spans="1:58" ht="12">
      <c r="A50" s="130">
        <v>11</v>
      </c>
      <c r="B50" s="337"/>
      <c r="C50" s="338"/>
      <c r="D50" s="328"/>
      <c r="E50" s="329"/>
      <c r="F50" s="196"/>
      <c r="G50" s="80"/>
      <c r="H50" s="81"/>
      <c r="I50" s="197"/>
      <c r="J50" s="202"/>
      <c r="K50" s="82"/>
      <c r="L50" s="83"/>
      <c r="M50" s="197"/>
      <c r="N50" s="202"/>
      <c r="O50" s="82"/>
      <c r="P50" s="83"/>
      <c r="Q50" s="197"/>
      <c r="R50" s="202"/>
      <c r="S50" s="82"/>
      <c r="T50" s="83"/>
      <c r="U50" s="197"/>
      <c r="V50" s="202"/>
      <c r="W50" s="82"/>
      <c r="X50" s="83"/>
      <c r="Y50" s="197"/>
      <c r="Z50" s="135">
        <f t="shared" si="12"/>
        <v>0</v>
      </c>
      <c r="AA50" s="15">
        <f t="shared" si="13"/>
        <v>0</v>
      </c>
      <c r="AB50" s="16">
        <f t="shared" si="14"/>
        <v>0</v>
      </c>
      <c r="AC50" s="17">
        <f t="shared" si="15"/>
        <v>0</v>
      </c>
      <c r="AD50" s="132"/>
      <c r="AE50" s="206"/>
      <c r="AF50" s="84"/>
      <c r="AG50" s="39"/>
      <c r="AH50" s="207"/>
      <c r="AI50" s="206"/>
      <c r="AJ50" s="84"/>
      <c r="AK50" s="39"/>
      <c r="AL50" s="207"/>
      <c r="AM50" s="206"/>
      <c r="AN50" s="84"/>
      <c r="AO50" s="39"/>
      <c r="AP50" s="207"/>
      <c r="AQ50" s="206"/>
      <c r="AR50" s="84"/>
      <c r="AS50" s="39"/>
      <c r="AT50" s="207"/>
      <c r="AU50" s="206"/>
      <c r="AV50" s="84"/>
      <c r="AW50" s="39"/>
      <c r="AX50" s="207"/>
      <c r="AY50" s="135">
        <f t="shared" si="16"/>
        <v>0</v>
      </c>
      <c r="AZ50" s="15">
        <f t="shared" si="17"/>
        <v>0</v>
      </c>
      <c r="BA50" s="16">
        <f t="shared" si="18"/>
        <v>0</v>
      </c>
      <c r="BB50" s="162">
        <f t="shared" si="19"/>
        <v>0</v>
      </c>
      <c r="BC50" s="170"/>
      <c r="BD50" s="169"/>
      <c r="BF50" s="11"/>
    </row>
    <row r="51" spans="1:58" ht="12">
      <c r="A51" s="129">
        <v>12</v>
      </c>
      <c r="B51" s="330"/>
      <c r="C51" s="107"/>
      <c r="D51" s="328"/>
      <c r="E51" s="331"/>
      <c r="F51" s="128"/>
      <c r="G51" s="76"/>
      <c r="H51" s="77"/>
      <c r="I51" s="194"/>
      <c r="J51" s="200"/>
      <c r="K51" s="50"/>
      <c r="L51" s="43"/>
      <c r="M51" s="194"/>
      <c r="N51" s="200"/>
      <c r="O51" s="50"/>
      <c r="P51" s="43"/>
      <c r="Q51" s="194"/>
      <c r="R51" s="200"/>
      <c r="S51" s="50"/>
      <c r="T51" s="43"/>
      <c r="U51" s="194"/>
      <c r="V51" s="200"/>
      <c r="W51" s="50"/>
      <c r="X51" s="43"/>
      <c r="Y51" s="194"/>
      <c r="Z51" s="135">
        <f t="shared" si="12"/>
        <v>0</v>
      </c>
      <c r="AA51" s="15">
        <f t="shared" si="13"/>
        <v>0</v>
      </c>
      <c r="AB51" s="16">
        <f t="shared" si="14"/>
        <v>0</v>
      </c>
      <c r="AC51" s="17">
        <f t="shared" si="15"/>
        <v>0</v>
      </c>
      <c r="AD51" s="131"/>
      <c r="AE51" s="200"/>
      <c r="AF51" s="50"/>
      <c r="AG51" s="43"/>
      <c r="AH51" s="194"/>
      <c r="AI51" s="200"/>
      <c r="AJ51" s="50"/>
      <c r="AK51" s="43"/>
      <c r="AL51" s="194"/>
      <c r="AM51" s="200"/>
      <c r="AN51" s="50"/>
      <c r="AO51" s="43"/>
      <c r="AP51" s="194"/>
      <c r="AQ51" s="200"/>
      <c r="AR51" s="50"/>
      <c r="AS51" s="43"/>
      <c r="AT51" s="194"/>
      <c r="AU51" s="200"/>
      <c r="AV51" s="50"/>
      <c r="AW51" s="43"/>
      <c r="AX51" s="194"/>
      <c r="AY51" s="135">
        <f t="shared" si="16"/>
        <v>0</v>
      </c>
      <c r="AZ51" s="15">
        <f t="shared" si="17"/>
        <v>0</v>
      </c>
      <c r="BA51" s="16">
        <f t="shared" si="18"/>
        <v>0</v>
      </c>
      <c r="BB51" s="162">
        <f t="shared" si="19"/>
        <v>0</v>
      </c>
      <c r="BC51" s="170"/>
      <c r="BD51" s="164"/>
      <c r="BF51" s="11"/>
    </row>
    <row r="52" spans="1:58" ht="12">
      <c r="A52" s="130">
        <v>13</v>
      </c>
      <c r="B52" s="339"/>
      <c r="C52" s="340"/>
      <c r="D52" s="101"/>
      <c r="E52" s="101"/>
      <c r="F52" s="130"/>
      <c r="G52" s="61"/>
      <c r="H52" s="62"/>
      <c r="I52" s="195"/>
      <c r="J52" s="201"/>
      <c r="K52" s="65"/>
      <c r="L52" s="66"/>
      <c r="M52" s="195"/>
      <c r="N52" s="201"/>
      <c r="O52" s="65"/>
      <c r="P52" s="66"/>
      <c r="Q52" s="195"/>
      <c r="R52" s="201"/>
      <c r="S52" s="65"/>
      <c r="T52" s="66"/>
      <c r="U52" s="195"/>
      <c r="V52" s="201"/>
      <c r="W52" s="65"/>
      <c r="X52" s="66"/>
      <c r="Y52" s="195"/>
      <c r="Z52" s="135">
        <f t="shared" si="12"/>
        <v>0</v>
      </c>
      <c r="AA52" s="15">
        <f t="shared" si="13"/>
        <v>0</v>
      </c>
      <c r="AB52" s="16">
        <f t="shared" si="14"/>
        <v>0</v>
      </c>
      <c r="AC52" s="17">
        <f t="shared" si="15"/>
        <v>0</v>
      </c>
      <c r="AD52" s="133"/>
      <c r="AE52" s="200"/>
      <c r="AF52" s="50"/>
      <c r="AG52" s="43"/>
      <c r="AH52" s="194"/>
      <c r="AI52" s="200"/>
      <c r="AJ52" s="50"/>
      <c r="AK52" s="43"/>
      <c r="AL52" s="194"/>
      <c r="AM52" s="200"/>
      <c r="AN52" s="50"/>
      <c r="AO52" s="43"/>
      <c r="AP52" s="194"/>
      <c r="AQ52" s="200"/>
      <c r="AR52" s="50"/>
      <c r="AS52" s="43"/>
      <c r="AT52" s="194"/>
      <c r="AU52" s="200"/>
      <c r="AV52" s="50"/>
      <c r="AW52" s="43"/>
      <c r="AX52" s="194"/>
      <c r="AY52" s="135">
        <f t="shared" si="16"/>
        <v>0</v>
      </c>
      <c r="AZ52" s="15">
        <f t="shared" si="17"/>
        <v>0</v>
      </c>
      <c r="BA52" s="16">
        <f t="shared" si="18"/>
        <v>0</v>
      </c>
      <c r="BB52" s="162">
        <f t="shared" si="19"/>
        <v>0</v>
      </c>
      <c r="BC52" s="170"/>
      <c r="BD52" s="169"/>
      <c r="BF52" s="11"/>
    </row>
    <row r="53" spans="1:58" ht="12">
      <c r="A53" s="129">
        <v>14</v>
      </c>
      <c r="B53" s="49"/>
      <c r="C53" s="86"/>
      <c r="D53" s="100"/>
      <c r="E53" s="100"/>
      <c r="F53" s="196"/>
      <c r="G53" s="80"/>
      <c r="H53" s="81"/>
      <c r="I53" s="197"/>
      <c r="J53" s="202"/>
      <c r="K53" s="82"/>
      <c r="L53" s="83"/>
      <c r="M53" s="197"/>
      <c r="N53" s="202"/>
      <c r="O53" s="82"/>
      <c r="P53" s="83"/>
      <c r="Q53" s="197"/>
      <c r="R53" s="202"/>
      <c r="S53" s="82"/>
      <c r="T53" s="83"/>
      <c r="U53" s="197"/>
      <c r="V53" s="202"/>
      <c r="W53" s="82"/>
      <c r="X53" s="83"/>
      <c r="Y53" s="197"/>
      <c r="Z53" s="135">
        <f t="shared" si="12"/>
        <v>0</v>
      </c>
      <c r="AA53" s="15">
        <f t="shared" si="13"/>
        <v>0</v>
      </c>
      <c r="AB53" s="16">
        <f t="shared" si="14"/>
        <v>0</v>
      </c>
      <c r="AC53" s="17">
        <f t="shared" si="15"/>
        <v>0</v>
      </c>
      <c r="AD53" s="132"/>
      <c r="AE53" s="206"/>
      <c r="AF53" s="84"/>
      <c r="AG53" s="39"/>
      <c r="AH53" s="207"/>
      <c r="AI53" s="206"/>
      <c r="AJ53" s="84"/>
      <c r="AK53" s="39"/>
      <c r="AL53" s="207"/>
      <c r="AM53" s="206"/>
      <c r="AN53" s="84"/>
      <c r="AO53" s="39"/>
      <c r="AP53" s="207"/>
      <c r="AQ53" s="206"/>
      <c r="AR53" s="84"/>
      <c r="AS53" s="39"/>
      <c r="AT53" s="207"/>
      <c r="AU53" s="206"/>
      <c r="AV53" s="84"/>
      <c r="AW53" s="39"/>
      <c r="AX53" s="207"/>
      <c r="AY53" s="135">
        <f t="shared" si="16"/>
        <v>0</v>
      </c>
      <c r="AZ53" s="15">
        <f t="shared" si="17"/>
        <v>0</v>
      </c>
      <c r="BA53" s="16">
        <f t="shared" si="18"/>
        <v>0</v>
      </c>
      <c r="BB53" s="162">
        <f t="shared" si="19"/>
        <v>0</v>
      </c>
      <c r="BC53" s="170"/>
      <c r="BD53" s="169"/>
      <c r="BF53" s="11"/>
    </row>
    <row r="54" spans="1:58" ht="12">
      <c r="A54" s="130">
        <v>15</v>
      </c>
      <c r="B54" s="49"/>
      <c r="C54" s="86"/>
      <c r="D54" s="100"/>
      <c r="E54" s="100"/>
      <c r="F54" s="130"/>
      <c r="G54" s="61"/>
      <c r="H54" s="62"/>
      <c r="I54" s="195"/>
      <c r="J54" s="201"/>
      <c r="K54" s="65"/>
      <c r="L54" s="66"/>
      <c r="M54" s="195"/>
      <c r="N54" s="201"/>
      <c r="O54" s="65"/>
      <c r="P54" s="66"/>
      <c r="Q54" s="195"/>
      <c r="R54" s="201"/>
      <c r="S54" s="65"/>
      <c r="T54" s="66"/>
      <c r="U54" s="195"/>
      <c r="V54" s="201"/>
      <c r="W54" s="65"/>
      <c r="X54" s="66"/>
      <c r="Y54" s="195"/>
      <c r="Z54" s="135">
        <f t="shared" si="12"/>
        <v>0</v>
      </c>
      <c r="AA54" s="15">
        <f t="shared" si="13"/>
        <v>0</v>
      </c>
      <c r="AB54" s="16">
        <f t="shared" si="14"/>
        <v>0</v>
      </c>
      <c r="AC54" s="17">
        <f t="shared" si="15"/>
        <v>0</v>
      </c>
      <c r="AD54" s="133"/>
      <c r="AE54" s="208"/>
      <c r="AF54" s="40"/>
      <c r="AG54" s="203"/>
      <c r="AH54" s="209"/>
      <c r="AI54" s="208"/>
      <c r="AJ54" s="40"/>
      <c r="AK54" s="203"/>
      <c r="AL54" s="209"/>
      <c r="AM54" s="208"/>
      <c r="AN54" s="40"/>
      <c r="AO54" s="203"/>
      <c r="AP54" s="209"/>
      <c r="AQ54" s="208"/>
      <c r="AR54" s="40"/>
      <c r="AS54" s="203"/>
      <c r="AT54" s="209"/>
      <c r="AU54" s="208"/>
      <c r="AV54" s="40"/>
      <c r="AW54" s="203"/>
      <c r="AX54" s="209"/>
      <c r="AY54" s="135">
        <f t="shared" si="16"/>
        <v>0</v>
      </c>
      <c r="AZ54" s="15">
        <f t="shared" si="17"/>
        <v>0</v>
      </c>
      <c r="BA54" s="16">
        <f t="shared" si="18"/>
        <v>0</v>
      </c>
      <c r="BB54" s="162">
        <f t="shared" si="19"/>
        <v>0</v>
      </c>
      <c r="BC54" s="170"/>
      <c r="BD54" s="169"/>
      <c r="BF54" s="11"/>
    </row>
    <row r="55" spans="1:56" ht="12">
      <c r="A55" s="129">
        <v>16</v>
      </c>
      <c r="B55" s="189"/>
      <c r="C55" s="190"/>
      <c r="D55" s="191"/>
      <c r="E55" s="191"/>
      <c r="F55" s="198"/>
      <c r="G55" s="78"/>
      <c r="H55" s="140"/>
      <c r="I55" s="146"/>
      <c r="J55" s="145"/>
      <c r="K55" s="78"/>
      <c r="L55" s="140"/>
      <c r="M55" s="146"/>
      <c r="N55" s="145"/>
      <c r="O55" s="78"/>
      <c r="P55" s="140"/>
      <c r="Q55" s="146"/>
      <c r="R55" s="145"/>
      <c r="S55" s="78"/>
      <c r="T55" s="140"/>
      <c r="U55" s="146"/>
      <c r="V55" s="145"/>
      <c r="W55" s="78"/>
      <c r="X55" s="140"/>
      <c r="Y55" s="146"/>
      <c r="Z55" s="135">
        <f t="shared" si="12"/>
        <v>0</v>
      </c>
      <c r="AA55" s="15">
        <f t="shared" si="13"/>
        <v>0</v>
      </c>
      <c r="AB55" s="16">
        <f t="shared" si="14"/>
        <v>0</v>
      </c>
      <c r="AC55" s="17">
        <f t="shared" si="15"/>
        <v>0</v>
      </c>
      <c r="AD55" s="132"/>
      <c r="AE55" s="145"/>
      <c r="AF55" s="78"/>
      <c r="AG55" s="140"/>
      <c r="AH55" s="146"/>
      <c r="AI55" s="145"/>
      <c r="AJ55" s="78"/>
      <c r="AK55" s="140"/>
      <c r="AL55" s="146"/>
      <c r="AM55" s="145"/>
      <c r="AN55" s="78"/>
      <c r="AO55" s="140"/>
      <c r="AP55" s="146"/>
      <c r="AQ55" s="145"/>
      <c r="AR55" s="78"/>
      <c r="AS55" s="140"/>
      <c r="AT55" s="146"/>
      <c r="AU55" s="145"/>
      <c r="AV55" s="78"/>
      <c r="AW55" s="140"/>
      <c r="AX55" s="146"/>
      <c r="AY55" s="135">
        <f t="shared" si="16"/>
        <v>0</v>
      </c>
      <c r="AZ55" s="15">
        <f t="shared" si="17"/>
        <v>0</v>
      </c>
      <c r="BA55" s="16">
        <f t="shared" si="18"/>
        <v>0</v>
      </c>
      <c r="BB55" s="162">
        <f t="shared" si="19"/>
        <v>0</v>
      </c>
      <c r="BC55" s="170"/>
      <c r="BD55" s="169"/>
    </row>
    <row r="56" spans="1:56" ht="12.75" thickBot="1">
      <c r="A56" s="115">
        <v>17</v>
      </c>
      <c r="B56" s="116"/>
      <c r="C56" s="116"/>
      <c r="D56" s="117"/>
      <c r="E56" s="192"/>
      <c r="F56" s="199"/>
      <c r="G56" s="148"/>
      <c r="H56" s="149"/>
      <c r="I56" s="150"/>
      <c r="J56" s="147"/>
      <c r="K56" s="148"/>
      <c r="L56" s="149"/>
      <c r="M56" s="150"/>
      <c r="N56" s="147"/>
      <c r="O56" s="148"/>
      <c r="P56" s="149"/>
      <c r="Q56" s="150"/>
      <c r="R56" s="147"/>
      <c r="S56" s="148"/>
      <c r="T56" s="149"/>
      <c r="U56" s="150"/>
      <c r="V56" s="147"/>
      <c r="W56" s="148"/>
      <c r="X56" s="149"/>
      <c r="Y56" s="150"/>
      <c r="Z56" s="136">
        <f t="shared" si="12"/>
        <v>0</v>
      </c>
      <c r="AA56" s="19">
        <f t="shared" si="13"/>
        <v>0</v>
      </c>
      <c r="AB56" s="20">
        <f t="shared" si="14"/>
        <v>0</v>
      </c>
      <c r="AC56" s="21">
        <f t="shared" si="15"/>
        <v>0</v>
      </c>
      <c r="AD56" s="134"/>
      <c r="AE56" s="147"/>
      <c r="AF56" s="148"/>
      <c r="AG56" s="149"/>
      <c r="AH56" s="150"/>
      <c r="AI56" s="147"/>
      <c r="AJ56" s="148"/>
      <c r="AK56" s="149"/>
      <c r="AL56" s="150"/>
      <c r="AM56" s="147"/>
      <c r="AN56" s="148"/>
      <c r="AO56" s="149"/>
      <c r="AP56" s="150"/>
      <c r="AQ56" s="147"/>
      <c r="AR56" s="148"/>
      <c r="AS56" s="149"/>
      <c r="AT56" s="150"/>
      <c r="AU56" s="147"/>
      <c r="AV56" s="148"/>
      <c r="AW56" s="149"/>
      <c r="AX56" s="150"/>
      <c r="AY56" s="136">
        <f t="shared" si="16"/>
        <v>0</v>
      </c>
      <c r="AZ56" s="19">
        <f t="shared" si="17"/>
        <v>0</v>
      </c>
      <c r="BA56" s="20">
        <f t="shared" si="18"/>
        <v>0</v>
      </c>
      <c r="BB56" s="163">
        <f t="shared" si="19"/>
        <v>0</v>
      </c>
      <c r="BC56" s="177"/>
      <c r="BD56" s="176"/>
    </row>
    <row r="57" ht="9.75">
      <c r="BD57" s="12"/>
    </row>
    <row r="58" spans="2:29" ht="9.75">
      <c r="B58" s="416"/>
      <c r="C58" s="416"/>
      <c r="D58" s="417"/>
      <c r="E58" s="417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</row>
    <row r="59" spans="2:29" ht="11.25" customHeight="1">
      <c r="B59" s="418"/>
      <c r="C59" s="418"/>
      <c r="D59" s="419"/>
      <c r="E59" s="420"/>
      <c r="F59" s="421"/>
      <c r="G59" s="422"/>
      <c r="H59" s="423"/>
      <c r="I59" s="422"/>
      <c r="J59" s="423"/>
      <c r="K59" s="422"/>
      <c r="L59" s="423"/>
      <c r="M59" s="422"/>
      <c r="N59" s="423"/>
      <c r="O59" s="422"/>
      <c r="P59" s="423"/>
      <c r="Q59" s="422"/>
      <c r="R59" s="423"/>
      <c r="S59" s="422"/>
      <c r="T59" s="423"/>
      <c r="U59" s="422"/>
      <c r="V59" s="423"/>
      <c r="W59" s="422"/>
      <c r="X59" s="423"/>
      <c r="Y59" s="422"/>
      <c r="Z59" s="416"/>
      <c r="AA59" s="416"/>
      <c r="AB59" s="416"/>
      <c r="AC59" s="416"/>
    </row>
    <row r="60" spans="2:29" ht="12">
      <c r="B60" s="437"/>
      <c r="C60" s="437"/>
      <c r="D60" s="419"/>
      <c r="E60" s="438"/>
      <c r="F60" s="421"/>
      <c r="G60" s="422"/>
      <c r="H60" s="423"/>
      <c r="I60" s="422"/>
      <c r="J60" s="423"/>
      <c r="K60" s="422"/>
      <c r="L60" s="423"/>
      <c r="M60" s="422"/>
      <c r="N60" s="423"/>
      <c r="O60" s="422"/>
      <c r="P60" s="423"/>
      <c r="Q60" s="422"/>
      <c r="R60" s="423"/>
      <c r="S60" s="422"/>
      <c r="T60" s="423"/>
      <c r="U60" s="422"/>
      <c r="V60" s="423"/>
      <c r="W60" s="422"/>
      <c r="X60" s="423"/>
      <c r="Y60" s="422"/>
      <c r="Z60" s="416"/>
      <c r="AA60" s="416"/>
      <c r="AB60" s="416"/>
      <c r="AC60" s="416"/>
    </row>
    <row r="61" spans="2:29" ht="11.25" customHeight="1">
      <c r="B61" s="418"/>
      <c r="C61" s="418"/>
      <c r="D61" s="419"/>
      <c r="E61" s="438"/>
      <c r="F61" s="421"/>
      <c r="G61" s="422"/>
      <c r="H61" s="423"/>
      <c r="I61" s="422"/>
      <c r="J61" s="423"/>
      <c r="K61" s="422"/>
      <c r="L61" s="423"/>
      <c r="M61" s="422"/>
      <c r="N61" s="423"/>
      <c r="O61" s="422"/>
      <c r="P61" s="423"/>
      <c r="Q61" s="422"/>
      <c r="R61" s="423"/>
      <c r="S61" s="422"/>
      <c r="T61" s="423"/>
      <c r="U61" s="422"/>
      <c r="V61" s="423"/>
      <c r="W61" s="422"/>
      <c r="X61" s="423"/>
      <c r="Y61" s="422"/>
      <c r="Z61" s="416"/>
      <c r="AA61" s="416"/>
      <c r="AB61" s="416"/>
      <c r="AC61" s="416"/>
    </row>
    <row r="62" spans="2:29" ht="9.75">
      <c r="B62" s="416"/>
      <c r="C62" s="416"/>
      <c r="D62" s="417"/>
      <c r="E62" s="417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6"/>
    </row>
    <row r="63" spans="2:29" ht="11.25" customHeight="1">
      <c r="B63" s="424"/>
      <c r="C63" s="424"/>
      <c r="D63" s="425"/>
      <c r="E63" s="420"/>
      <c r="F63" s="421"/>
      <c r="G63" s="422"/>
      <c r="H63" s="423"/>
      <c r="I63" s="422"/>
      <c r="J63" s="423"/>
      <c r="K63" s="422"/>
      <c r="L63" s="423"/>
      <c r="M63" s="422"/>
      <c r="N63" s="423"/>
      <c r="O63" s="422"/>
      <c r="P63" s="423"/>
      <c r="Q63" s="422"/>
      <c r="R63" s="423"/>
      <c r="S63" s="422"/>
      <c r="T63" s="423"/>
      <c r="U63" s="422"/>
      <c r="V63" s="423"/>
      <c r="W63" s="422"/>
      <c r="X63" s="423"/>
      <c r="Y63" s="422"/>
      <c r="Z63" s="416"/>
      <c r="AA63" s="416"/>
      <c r="AB63" s="416"/>
      <c r="AC63" s="416"/>
    </row>
    <row r="64" spans="2:29" ht="12">
      <c r="B64" s="418"/>
      <c r="C64" s="418"/>
      <c r="D64" s="419"/>
      <c r="E64" s="420"/>
      <c r="F64" s="421"/>
      <c r="G64" s="422"/>
      <c r="H64" s="423"/>
      <c r="I64" s="422"/>
      <c r="J64" s="423"/>
      <c r="K64" s="422"/>
      <c r="L64" s="423"/>
      <c r="M64" s="422"/>
      <c r="N64" s="423"/>
      <c r="O64" s="422"/>
      <c r="P64" s="423"/>
      <c r="Q64" s="422"/>
      <c r="R64" s="423"/>
      <c r="S64" s="422"/>
      <c r="T64" s="423"/>
      <c r="U64" s="422"/>
      <c r="V64" s="423"/>
      <c r="W64" s="422"/>
      <c r="X64" s="423"/>
      <c r="Y64" s="422"/>
      <c r="Z64" s="416"/>
      <c r="AA64" s="416"/>
      <c r="AB64" s="416"/>
      <c r="AC64" s="416"/>
    </row>
    <row r="65" spans="2:29" ht="11.25" customHeight="1">
      <c r="B65" s="424"/>
      <c r="C65" s="424"/>
      <c r="D65" s="425"/>
      <c r="E65" s="420"/>
      <c r="F65" s="421"/>
      <c r="G65" s="422"/>
      <c r="H65" s="423"/>
      <c r="I65" s="422"/>
      <c r="J65" s="423"/>
      <c r="K65" s="422"/>
      <c r="L65" s="423"/>
      <c r="M65" s="422"/>
      <c r="N65" s="423"/>
      <c r="O65" s="422"/>
      <c r="P65" s="423"/>
      <c r="Q65" s="422"/>
      <c r="R65" s="423"/>
      <c r="S65" s="422"/>
      <c r="T65" s="423"/>
      <c r="U65" s="422"/>
      <c r="V65" s="423"/>
      <c r="W65" s="422"/>
      <c r="X65" s="423"/>
      <c r="Y65" s="422"/>
      <c r="Z65" s="416"/>
      <c r="AA65" s="416"/>
      <c r="AB65" s="416"/>
      <c r="AC65" s="416"/>
    </row>
    <row r="66" spans="2:29" ht="12">
      <c r="B66" s="418"/>
      <c r="C66" s="418"/>
      <c r="D66" s="419"/>
      <c r="E66" s="420"/>
      <c r="F66" s="421"/>
      <c r="G66" s="422"/>
      <c r="H66" s="423"/>
      <c r="I66" s="422"/>
      <c r="J66" s="423"/>
      <c r="K66" s="422"/>
      <c r="L66" s="423"/>
      <c r="M66" s="422"/>
      <c r="N66" s="423"/>
      <c r="O66" s="422"/>
      <c r="P66" s="423"/>
      <c r="Q66" s="422"/>
      <c r="R66" s="423"/>
      <c r="S66" s="422"/>
      <c r="T66" s="423"/>
      <c r="U66" s="422"/>
      <c r="V66" s="423"/>
      <c r="W66" s="422"/>
      <c r="X66" s="423"/>
      <c r="Y66" s="422"/>
      <c r="Z66" s="416"/>
      <c r="AA66" s="416"/>
      <c r="AB66" s="416"/>
      <c r="AC66" s="416"/>
    </row>
    <row r="67" spans="2:29" ht="11.25" customHeight="1">
      <c r="B67" s="418"/>
      <c r="C67" s="418"/>
      <c r="D67" s="419"/>
      <c r="E67" s="420"/>
      <c r="F67" s="421"/>
      <c r="G67" s="422"/>
      <c r="H67" s="423"/>
      <c r="I67" s="422"/>
      <c r="J67" s="423"/>
      <c r="K67" s="422"/>
      <c r="L67" s="423"/>
      <c r="M67" s="422"/>
      <c r="N67" s="423"/>
      <c r="O67" s="422"/>
      <c r="P67" s="423"/>
      <c r="Q67" s="422"/>
      <c r="R67" s="423"/>
      <c r="S67" s="422"/>
      <c r="T67" s="423"/>
      <c r="U67" s="422"/>
      <c r="V67" s="423"/>
      <c r="W67" s="422"/>
      <c r="X67" s="423"/>
      <c r="Y67" s="422"/>
      <c r="Z67" s="416"/>
      <c r="AA67" s="416"/>
      <c r="AB67" s="416"/>
      <c r="AC67" s="416"/>
    </row>
    <row r="68" spans="2:29" ht="13.5" customHeight="1">
      <c r="B68" s="416"/>
      <c r="C68" s="416"/>
      <c r="D68" s="417"/>
      <c r="E68" s="417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6"/>
    </row>
    <row r="69" spans="2:29" ht="9.75">
      <c r="B69" s="416"/>
      <c r="C69" s="416"/>
      <c r="D69" s="417"/>
      <c r="E69" s="417"/>
      <c r="F69" s="416"/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6"/>
    </row>
    <row r="70" spans="2:29" ht="9.75">
      <c r="B70" s="416"/>
      <c r="C70" s="416"/>
      <c r="D70" s="417"/>
      <c r="E70" s="417"/>
      <c r="F70" s="416"/>
      <c r="G70" s="416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6"/>
    </row>
  </sheetData>
  <sheetProtection selectLockedCells="1"/>
  <mergeCells count="29">
    <mergeCell ref="AI10:AL10"/>
    <mergeCell ref="Z38:AC38"/>
    <mergeCell ref="AE38:AH38"/>
    <mergeCell ref="N38:Q38"/>
    <mergeCell ref="F38:I38"/>
    <mergeCell ref="F10:I10"/>
    <mergeCell ref="J10:M10"/>
    <mergeCell ref="J38:M38"/>
    <mergeCell ref="N10:Q10"/>
    <mergeCell ref="V38:Y38"/>
    <mergeCell ref="AU10:AX10"/>
    <mergeCell ref="AQ10:AT10"/>
    <mergeCell ref="AU38:AX38"/>
    <mergeCell ref="AM38:AP38"/>
    <mergeCell ref="C3:D3"/>
    <mergeCell ref="C4:D4"/>
    <mergeCell ref="C5:D5"/>
    <mergeCell ref="C6:D6"/>
    <mergeCell ref="C7:D7"/>
    <mergeCell ref="R10:U10"/>
    <mergeCell ref="Z10:AC10"/>
    <mergeCell ref="AE10:AH10"/>
    <mergeCell ref="AI38:AL38"/>
    <mergeCell ref="R38:U38"/>
    <mergeCell ref="AY38:BB38"/>
    <mergeCell ref="AY10:BB10"/>
    <mergeCell ref="AQ38:AT38"/>
    <mergeCell ref="V10:Y10"/>
    <mergeCell ref="AM10:AP10"/>
  </mergeCells>
  <printOptions/>
  <pageMargins left="0.5513888888888889" right="0.19652777777777777" top="0.5902777777777778" bottom="0.5902777777777778" header="0.5118055555555556" footer="0.5118055555555556"/>
  <pageSetup fitToHeight="0" fitToWidth="1" horizontalDpi="300" verticalDpi="300" orientation="landscape" paperSize="9" scale="48"/>
  <ignoredErrors>
    <ignoredError sqref="Z34:AC34 Z40:AC56 AY34:BB34 AY40:BB56 AY12:BB31 Z12:AC12 AY32:BB33 Z32:AC33 Z17:AC31 Z14:AC15 Z13:AA13 AC1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1" width="4.7109375" style="1" customWidth="1"/>
    <col min="32" max="16384" width="9.140625" style="1" customWidth="1"/>
  </cols>
  <sheetData>
    <row r="1" spans="1:30" ht="15">
      <c r="A1" s="74" t="str">
        <f>'A gr.'!A1</f>
        <v>2010 m. Lietuvos Boulderingo Taurė. IV Etapas - Klaipėda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0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3"/>
      <c r="B3" s="88" t="s">
        <v>236</v>
      </c>
      <c r="C3" s="675">
        <f>'A gr.'!C3:D3</f>
        <v>40474</v>
      </c>
      <c r="D3" s="676"/>
      <c r="E3" s="211"/>
      <c r="F3" s="211"/>
      <c r="G3" s="211"/>
      <c r="H3" s="21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</row>
    <row r="4" spans="1:30" ht="10.5">
      <c r="A4" s="23"/>
      <c r="B4" s="89" t="s">
        <v>237</v>
      </c>
      <c r="C4" s="660" t="s">
        <v>241</v>
      </c>
      <c r="D4" s="661"/>
      <c r="E4" s="91"/>
      <c r="F4" s="91"/>
      <c r="G4" s="91"/>
      <c r="H4" s="9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</row>
    <row r="5" spans="1:30" ht="10.5">
      <c r="A5" s="23"/>
      <c r="B5" s="89" t="s">
        <v>238</v>
      </c>
      <c r="C5" s="660" t="str">
        <f>'A gr.'!C5:D5</f>
        <v>IV</v>
      </c>
      <c r="D5" s="661"/>
      <c r="E5" s="212"/>
      <c r="F5" s="213"/>
      <c r="G5" s="213"/>
      <c r="H5" s="213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</row>
    <row r="6" spans="1:30" ht="10.5">
      <c r="A6" s="23"/>
      <c r="B6" s="89" t="s">
        <v>239</v>
      </c>
      <c r="C6" s="660" t="str">
        <f>'A gr.'!C6:D6</f>
        <v>Edmundas Tilvikas</v>
      </c>
      <c r="D6" s="661"/>
      <c r="E6" s="214"/>
      <c r="F6" s="214"/>
      <c r="G6" s="214"/>
      <c r="H6" s="214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</row>
    <row r="7" spans="1:30" ht="13.5" customHeight="1" thickBot="1">
      <c r="A7" s="23"/>
      <c r="B7" s="284" t="s">
        <v>249</v>
      </c>
      <c r="C7" s="673" t="str">
        <f>'A gr.'!C7:D7</f>
        <v>Sergejus Kozliuk</v>
      </c>
      <c r="D7" s="674"/>
      <c r="E7" s="215"/>
      <c r="F7" s="215"/>
      <c r="G7" s="215"/>
      <c r="H7" s="215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</row>
    <row r="8" spans="1:30" ht="13.5" customHeight="1">
      <c r="A8" s="2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</row>
    <row r="9" spans="1:33" ht="13.5" customHeight="1" thickBot="1">
      <c r="A9" s="23"/>
      <c r="B9" s="31"/>
      <c r="C9" s="31"/>
      <c r="D9" s="31"/>
      <c r="E9" s="31"/>
      <c r="F9" s="32" t="s">
        <v>243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G9" s="11"/>
    </row>
    <row r="10" spans="1:33" ht="13.5" customHeight="1" thickBot="1">
      <c r="A10" s="23"/>
      <c r="B10" s="248" t="str">
        <f>CONCATENATE($C$4," pogrupis")</f>
        <v>B pogrupis</v>
      </c>
      <c r="C10" s="73"/>
      <c r="D10" s="73"/>
      <c r="E10" s="23"/>
      <c r="F10" s="667" t="s">
        <v>206</v>
      </c>
      <c r="G10" s="668"/>
      <c r="H10" s="668"/>
      <c r="I10" s="669"/>
      <c r="J10" s="670" t="s">
        <v>207</v>
      </c>
      <c r="K10" s="671"/>
      <c r="L10" s="671"/>
      <c r="M10" s="672"/>
      <c r="N10" s="670" t="s">
        <v>208</v>
      </c>
      <c r="O10" s="671"/>
      <c r="P10" s="671"/>
      <c r="Q10" s="672"/>
      <c r="R10" s="670" t="s">
        <v>245</v>
      </c>
      <c r="S10" s="671"/>
      <c r="T10" s="671"/>
      <c r="U10" s="672"/>
      <c r="V10" s="670" t="s">
        <v>246</v>
      </c>
      <c r="W10" s="671"/>
      <c r="X10" s="671"/>
      <c r="Y10" s="672"/>
      <c r="Z10" s="655" t="s">
        <v>211</v>
      </c>
      <c r="AA10" s="649"/>
      <c r="AB10" s="649"/>
      <c r="AC10" s="651"/>
      <c r="AD10" s="34"/>
      <c r="AG10" s="11"/>
    </row>
    <row r="11" spans="1:31" ht="13.5" customHeight="1" thickBot="1">
      <c r="A11" s="110" t="s">
        <v>212</v>
      </c>
      <c r="B11" s="111" t="s">
        <v>213</v>
      </c>
      <c r="C11" s="112" t="s">
        <v>214</v>
      </c>
      <c r="D11" s="112" t="s">
        <v>248</v>
      </c>
      <c r="E11" s="113" t="s">
        <v>247</v>
      </c>
      <c r="F11" s="352" t="s">
        <v>215</v>
      </c>
      <c r="G11" s="36" t="s">
        <v>217</v>
      </c>
      <c r="H11" s="37" t="s">
        <v>216</v>
      </c>
      <c r="I11" s="38" t="s">
        <v>217</v>
      </c>
      <c r="J11" s="35" t="s">
        <v>215</v>
      </c>
      <c r="K11" s="36" t="s">
        <v>217</v>
      </c>
      <c r="L11" s="37" t="s">
        <v>216</v>
      </c>
      <c r="M11" s="38" t="s">
        <v>217</v>
      </c>
      <c r="N11" s="35" t="s">
        <v>215</v>
      </c>
      <c r="O11" s="36" t="s">
        <v>217</v>
      </c>
      <c r="P11" s="37" t="s">
        <v>216</v>
      </c>
      <c r="Q11" s="38" t="s">
        <v>217</v>
      </c>
      <c r="R11" s="35" t="s">
        <v>215</v>
      </c>
      <c r="S11" s="36" t="s">
        <v>217</v>
      </c>
      <c r="T11" s="37" t="s">
        <v>216</v>
      </c>
      <c r="U11" s="38" t="s">
        <v>217</v>
      </c>
      <c r="V11" s="35" t="s">
        <v>215</v>
      </c>
      <c r="W11" s="36" t="s">
        <v>217</v>
      </c>
      <c r="X11" s="37" t="s">
        <v>216</v>
      </c>
      <c r="Y11" s="229" t="s">
        <v>217</v>
      </c>
      <c r="Z11" s="193" t="s">
        <v>215</v>
      </c>
      <c r="AA11" s="120" t="s">
        <v>217</v>
      </c>
      <c r="AB11" s="121" t="s">
        <v>216</v>
      </c>
      <c r="AC11" s="124" t="s">
        <v>217</v>
      </c>
      <c r="AD11" s="292" t="s">
        <v>202</v>
      </c>
      <c r="AE11" s="293" t="s">
        <v>220</v>
      </c>
    </row>
    <row r="12" spans="1:31" ht="12">
      <c r="A12" s="353">
        <v>1</v>
      </c>
      <c r="B12" s="532" t="s">
        <v>121</v>
      </c>
      <c r="C12" s="532" t="s">
        <v>122</v>
      </c>
      <c r="D12" s="533" t="s">
        <v>123</v>
      </c>
      <c r="E12" s="534" t="s">
        <v>124</v>
      </c>
      <c r="F12" s="535">
        <v>0</v>
      </c>
      <c r="G12" s="508">
        <v>0</v>
      </c>
      <c r="H12" s="536">
        <v>1</v>
      </c>
      <c r="I12" s="537">
        <v>1</v>
      </c>
      <c r="J12" s="538">
        <v>1</v>
      </c>
      <c r="K12" s="508">
        <v>1</v>
      </c>
      <c r="L12" s="536">
        <v>1</v>
      </c>
      <c r="M12" s="537">
        <v>1</v>
      </c>
      <c r="N12" s="538">
        <v>0</v>
      </c>
      <c r="O12" s="508">
        <v>0</v>
      </c>
      <c r="P12" s="536">
        <v>1</v>
      </c>
      <c r="Q12" s="537">
        <v>3</v>
      </c>
      <c r="R12" s="538">
        <v>0</v>
      </c>
      <c r="S12" s="508">
        <v>0</v>
      </c>
      <c r="T12" s="536">
        <v>0</v>
      </c>
      <c r="U12" s="537">
        <v>0</v>
      </c>
      <c r="V12" s="538">
        <v>1</v>
      </c>
      <c r="W12" s="508">
        <v>1</v>
      </c>
      <c r="X12" s="536">
        <v>1</v>
      </c>
      <c r="Y12" s="539">
        <v>1</v>
      </c>
      <c r="Z12" s="540">
        <f aca="true" t="shared" si="0" ref="Z12:Z33">F12+J12+N12+R12+V12</f>
        <v>2</v>
      </c>
      <c r="AA12" s="512">
        <f aca="true" t="shared" si="1" ref="AA12:AA33">G12+K12+O12+S12+W12</f>
        <v>2</v>
      </c>
      <c r="AB12" s="513">
        <f aca="true" t="shared" si="2" ref="AB12:AB33">H12+L12+P12+T12+X12</f>
        <v>4</v>
      </c>
      <c r="AC12" s="541">
        <f aca="true" t="shared" si="3" ref="AC12:AC33">I12+M12+Q12+U12+Y12</f>
        <v>6</v>
      </c>
      <c r="AD12" s="285" t="s">
        <v>285</v>
      </c>
      <c r="AE12" s="354"/>
    </row>
    <row r="13" spans="1:33" ht="12">
      <c r="A13" s="145">
        <v>2</v>
      </c>
      <c r="B13" s="107" t="s">
        <v>125</v>
      </c>
      <c r="C13" s="107" t="s">
        <v>126</v>
      </c>
      <c r="D13" s="295" t="s">
        <v>81</v>
      </c>
      <c r="E13" s="224" t="s">
        <v>257</v>
      </c>
      <c r="F13" s="217">
        <v>0</v>
      </c>
      <c r="G13" s="42">
        <v>0</v>
      </c>
      <c r="H13" s="43">
        <v>1</v>
      </c>
      <c r="I13" s="44">
        <v>2</v>
      </c>
      <c r="J13" s="41">
        <v>0</v>
      </c>
      <c r="K13" s="42">
        <v>0</v>
      </c>
      <c r="L13" s="43">
        <v>1</v>
      </c>
      <c r="M13" s="44">
        <v>1</v>
      </c>
      <c r="N13" s="41">
        <v>0</v>
      </c>
      <c r="O13" s="42">
        <v>0</v>
      </c>
      <c r="P13" s="43">
        <v>1</v>
      </c>
      <c r="Q13" s="44">
        <v>2</v>
      </c>
      <c r="R13" s="41">
        <v>1</v>
      </c>
      <c r="S13" s="42">
        <v>2</v>
      </c>
      <c r="T13" s="43">
        <v>1</v>
      </c>
      <c r="U13" s="44">
        <v>2</v>
      </c>
      <c r="V13" s="41">
        <v>1</v>
      </c>
      <c r="W13" s="42">
        <v>1</v>
      </c>
      <c r="X13" s="43">
        <v>1</v>
      </c>
      <c r="Y13" s="230">
        <v>1</v>
      </c>
      <c r="Z13" s="234">
        <f t="shared" si="0"/>
        <v>2</v>
      </c>
      <c r="AA13" s="15">
        <f t="shared" si="1"/>
        <v>3</v>
      </c>
      <c r="AB13" s="16">
        <f t="shared" si="2"/>
        <v>5</v>
      </c>
      <c r="AC13" s="235">
        <f t="shared" si="3"/>
        <v>8</v>
      </c>
      <c r="AD13" s="285" t="s">
        <v>287</v>
      </c>
      <c r="AE13" s="355">
        <v>100</v>
      </c>
      <c r="AG13" s="11"/>
    </row>
    <row r="14" spans="1:33" ht="12">
      <c r="A14" s="198">
        <v>3</v>
      </c>
      <c r="B14" s="500" t="s">
        <v>127</v>
      </c>
      <c r="C14" s="500" t="s">
        <v>128</v>
      </c>
      <c r="D14" s="542" t="s">
        <v>73</v>
      </c>
      <c r="E14" s="543" t="s">
        <v>129</v>
      </c>
      <c r="F14" s="544">
        <v>0</v>
      </c>
      <c r="G14" s="545">
        <v>0</v>
      </c>
      <c r="H14" s="546">
        <v>1</v>
      </c>
      <c r="I14" s="547">
        <v>1</v>
      </c>
      <c r="J14" s="548">
        <v>1</v>
      </c>
      <c r="K14" s="545">
        <v>2</v>
      </c>
      <c r="L14" s="546">
        <v>1</v>
      </c>
      <c r="M14" s="547">
        <v>2</v>
      </c>
      <c r="N14" s="548">
        <v>0</v>
      </c>
      <c r="O14" s="545">
        <v>0</v>
      </c>
      <c r="P14" s="546">
        <v>0</v>
      </c>
      <c r="Q14" s="547">
        <v>0</v>
      </c>
      <c r="R14" s="548">
        <v>0</v>
      </c>
      <c r="S14" s="545">
        <v>0</v>
      </c>
      <c r="T14" s="546">
        <v>0</v>
      </c>
      <c r="U14" s="547">
        <v>0</v>
      </c>
      <c r="V14" s="548">
        <v>1</v>
      </c>
      <c r="W14" s="545">
        <v>1</v>
      </c>
      <c r="X14" s="546">
        <v>1</v>
      </c>
      <c r="Y14" s="549">
        <v>1</v>
      </c>
      <c r="Z14" s="540">
        <f t="shared" si="0"/>
        <v>2</v>
      </c>
      <c r="AA14" s="512">
        <f t="shared" si="1"/>
        <v>3</v>
      </c>
      <c r="AB14" s="513">
        <f t="shared" si="2"/>
        <v>3</v>
      </c>
      <c r="AC14" s="541">
        <f t="shared" si="3"/>
        <v>4</v>
      </c>
      <c r="AD14" s="286" t="s">
        <v>286</v>
      </c>
      <c r="AE14" s="355"/>
      <c r="AG14" s="11"/>
    </row>
    <row r="15" spans="1:33" ht="12">
      <c r="A15" s="145">
        <v>4</v>
      </c>
      <c r="B15" s="500" t="s">
        <v>104</v>
      </c>
      <c r="C15" s="500" t="s">
        <v>130</v>
      </c>
      <c r="D15" s="533" t="s">
        <v>76</v>
      </c>
      <c r="E15" s="534" t="s">
        <v>74</v>
      </c>
      <c r="F15" s="544">
        <v>0</v>
      </c>
      <c r="G15" s="545">
        <v>0</v>
      </c>
      <c r="H15" s="546">
        <v>1</v>
      </c>
      <c r="I15" s="547">
        <v>1</v>
      </c>
      <c r="J15" s="548">
        <v>1</v>
      </c>
      <c r="K15" s="545">
        <v>2</v>
      </c>
      <c r="L15" s="546">
        <v>1</v>
      </c>
      <c r="M15" s="547">
        <v>1</v>
      </c>
      <c r="N15" s="548">
        <v>0</v>
      </c>
      <c r="O15" s="545">
        <v>0</v>
      </c>
      <c r="P15" s="546">
        <v>1</v>
      </c>
      <c r="Q15" s="547">
        <v>2</v>
      </c>
      <c r="R15" s="548">
        <v>0</v>
      </c>
      <c r="S15" s="545">
        <v>0</v>
      </c>
      <c r="T15" s="546">
        <v>0</v>
      </c>
      <c r="U15" s="547">
        <v>0</v>
      </c>
      <c r="V15" s="548">
        <v>1</v>
      </c>
      <c r="W15" s="545">
        <v>2</v>
      </c>
      <c r="X15" s="546">
        <v>1</v>
      </c>
      <c r="Y15" s="549">
        <v>1</v>
      </c>
      <c r="Z15" s="540">
        <f t="shared" si="0"/>
        <v>2</v>
      </c>
      <c r="AA15" s="512">
        <f t="shared" si="1"/>
        <v>4</v>
      </c>
      <c r="AB15" s="513">
        <f t="shared" si="2"/>
        <v>4</v>
      </c>
      <c r="AC15" s="541">
        <f t="shared" si="3"/>
        <v>5</v>
      </c>
      <c r="AD15" s="287" t="s">
        <v>284</v>
      </c>
      <c r="AE15" s="355"/>
      <c r="AG15" s="11"/>
    </row>
    <row r="16" spans="1:33" ht="12">
      <c r="A16" s="198">
        <v>5</v>
      </c>
      <c r="B16" s="500" t="s">
        <v>131</v>
      </c>
      <c r="C16" s="500" t="s">
        <v>132</v>
      </c>
      <c r="D16" s="542" t="s">
        <v>73</v>
      </c>
      <c r="E16" s="543" t="s">
        <v>129</v>
      </c>
      <c r="F16" s="550">
        <v>0</v>
      </c>
      <c r="G16" s="551">
        <v>0</v>
      </c>
      <c r="H16" s="509">
        <v>1</v>
      </c>
      <c r="I16" s="552">
        <v>1</v>
      </c>
      <c r="J16" s="553">
        <v>1</v>
      </c>
      <c r="K16" s="551">
        <v>2</v>
      </c>
      <c r="L16" s="509">
        <v>1</v>
      </c>
      <c r="M16" s="552">
        <v>2</v>
      </c>
      <c r="N16" s="553">
        <v>0</v>
      </c>
      <c r="O16" s="551">
        <v>0</v>
      </c>
      <c r="P16" s="509">
        <v>0</v>
      </c>
      <c r="Q16" s="552">
        <v>0</v>
      </c>
      <c r="R16" s="553">
        <v>0</v>
      </c>
      <c r="S16" s="551">
        <v>0</v>
      </c>
      <c r="T16" s="509">
        <v>0</v>
      </c>
      <c r="U16" s="552">
        <v>0</v>
      </c>
      <c r="V16" s="553">
        <v>1</v>
      </c>
      <c r="W16" s="551">
        <v>2</v>
      </c>
      <c r="X16" s="509">
        <v>1</v>
      </c>
      <c r="Y16" s="554">
        <v>1</v>
      </c>
      <c r="Z16" s="540">
        <f t="shared" si="0"/>
        <v>2</v>
      </c>
      <c r="AA16" s="512">
        <f t="shared" si="1"/>
        <v>4</v>
      </c>
      <c r="AB16" s="513">
        <f t="shared" si="2"/>
        <v>3</v>
      </c>
      <c r="AC16" s="541">
        <f t="shared" si="3"/>
        <v>4</v>
      </c>
      <c r="AD16" s="287" t="s">
        <v>283</v>
      </c>
      <c r="AE16" s="355"/>
      <c r="AG16" s="11"/>
    </row>
    <row r="17" spans="1:34" ht="12">
      <c r="A17" s="145">
        <v>6</v>
      </c>
      <c r="B17" s="298" t="s">
        <v>133</v>
      </c>
      <c r="C17" s="298" t="s">
        <v>134</v>
      </c>
      <c r="D17" s="300" t="s">
        <v>135</v>
      </c>
      <c r="E17" s="543" t="s">
        <v>58</v>
      </c>
      <c r="F17" s="218">
        <v>0</v>
      </c>
      <c r="G17" s="42">
        <v>0</v>
      </c>
      <c r="H17" s="47">
        <v>0</v>
      </c>
      <c r="I17" s="48">
        <v>0</v>
      </c>
      <c r="J17" s="46">
        <v>0</v>
      </c>
      <c r="K17" s="42">
        <v>0</v>
      </c>
      <c r="L17" s="47">
        <v>1</v>
      </c>
      <c r="M17" s="48">
        <v>1</v>
      </c>
      <c r="N17" s="46">
        <v>0</v>
      </c>
      <c r="O17" s="42">
        <v>0</v>
      </c>
      <c r="P17" s="47">
        <v>0</v>
      </c>
      <c r="Q17" s="48">
        <v>0</v>
      </c>
      <c r="R17" s="46">
        <v>1</v>
      </c>
      <c r="S17" s="42">
        <v>4</v>
      </c>
      <c r="T17" s="47">
        <v>1</v>
      </c>
      <c r="U17" s="48">
        <v>4</v>
      </c>
      <c r="V17" s="46">
        <v>1</v>
      </c>
      <c r="W17" s="42">
        <v>1</v>
      </c>
      <c r="X17" s="47">
        <v>1</v>
      </c>
      <c r="Y17" s="240">
        <v>1</v>
      </c>
      <c r="Z17" s="234">
        <f t="shared" si="0"/>
        <v>2</v>
      </c>
      <c r="AA17" s="15">
        <f t="shared" si="1"/>
        <v>5</v>
      </c>
      <c r="AB17" s="16">
        <f t="shared" si="2"/>
        <v>3</v>
      </c>
      <c r="AC17" s="235">
        <f t="shared" si="3"/>
        <v>6</v>
      </c>
      <c r="AD17" s="288" t="s">
        <v>282</v>
      </c>
      <c r="AE17" s="355"/>
      <c r="AG17" s="11"/>
      <c r="AH17" s="647"/>
    </row>
    <row r="18" spans="1:34" ht="12">
      <c r="A18" s="198">
        <v>7</v>
      </c>
      <c r="B18" s="298" t="s">
        <v>343</v>
      </c>
      <c r="C18" s="298" t="s">
        <v>136</v>
      </c>
      <c r="D18" s="300" t="s">
        <v>123</v>
      </c>
      <c r="E18" s="345" t="s">
        <v>257</v>
      </c>
      <c r="F18" s="219">
        <v>0</v>
      </c>
      <c r="G18" s="52">
        <v>0</v>
      </c>
      <c r="H18" s="53">
        <v>1</v>
      </c>
      <c r="I18" s="48">
        <v>1</v>
      </c>
      <c r="J18" s="46">
        <v>0</v>
      </c>
      <c r="K18" s="42">
        <v>0</v>
      </c>
      <c r="L18" s="47">
        <v>1</v>
      </c>
      <c r="M18" s="48">
        <v>1</v>
      </c>
      <c r="N18" s="46">
        <v>0</v>
      </c>
      <c r="O18" s="42">
        <v>0</v>
      </c>
      <c r="P18" s="47">
        <v>0</v>
      </c>
      <c r="Q18" s="48">
        <v>0</v>
      </c>
      <c r="R18" s="46">
        <v>0</v>
      </c>
      <c r="S18" s="42">
        <v>0</v>
      </c>
      <c r="T18" s="47">
        <v>0</v>
      </c>
      <c r="U18" s="48">
        <v>0</v>
      </c>
      <c r="V18" s="46">
        <v>1</v>
      </c>
      <c r="W18" s="42">
        <v>1</v>
      </c>
      <c r="X18" s="47">
        <v>1</v>
      </c>
      <c r="Y18" s="240">
        <v>1</v>
      </c>
      <c r="Z18" s="234">
        <f t="shared" si="0"/>
        <v>1</v>
      </c>
      <c r="AA18" s="15">
        <f t="shared" si="1"/>
        <v>1</v>
      </c>
      <c r="AB18" s="16">
        <f t="shared" si="2"/>
        <v>3</v>
      </c>
      <c r="AC18" s="235">
        <f t="shared" si="3"/>
        <v>3</v>
      </c>
      <c r="AD18" s="289" t="s">
        <v>288</v>
      </c>
      <c r="AE18" s="355">
        <v>89</v>
      </c>
      <c r="AG18" s="11"/>
      <c r="AH18" s="647"/>
    </row>
    <row r="19" spans="1:34" ht="12">
      <c r="A19" s="145">
        <v>8</v>
      </c>
      <c r="B19" s="298" t="s">
        <v>296</v>
      </c>
      <c r="C19" s="298" t="s">
        <v>297</v>
      </c>
      <c r="D19" s="300" t="s">
        <v>77</v>
      </c>
      <c r="E19" s="345" t="s">
        <v>260</v>
      </c>
      <c r="F19" s="219">
        <v>0</v>
      </c>
      <c r="G19" s="52">
        <v>0</v>
      </c>
      <c r="H19" s="53">
        <v>1</v>
      </c>
      <c r="I19" s="48">
        <v>2</v>
      </c>
      <c r="J19" s="46">
        <v>0</v>
      </c>
      <c r="K19" s="42">
        <v>0</v>
      </c>
      <c r="L19" s="47">
        <v>0</v>
      </c>
      <c r="M19" s="48">
        <v>0</v>
      </c>
      <c r="N19" s="46">
        <v>0</v>
      </c>
      <c r="O19" s="42">
        <v>0</v>
      </c>
      <c r="P19" s="47">
        <v>0</v>
      </c>
      <c r="Q19" s="48">
        <v>0</v>
      </c>
      <c r="R19" s="46">
        <v>0</v>
      </c>
      <c r="S19" s="42">
        <v>0</v>
      </c>
      <c r="T19" s="47">
        <v>0</v>
      </c>
      <c r="U19" s="48">
        <v>0</v>
      </c>
      <c r="V19" s="46">
        <v>1</v>
      </c>
      <c r="W19" s="42">
        <v>1</v>
      </c>
      <c r="X19" s="47">
        <v>1</v>
      </c>
      <c r="Y19" s="240">
        <v>1</v>
      </c>
      <c r="Z19" s="234">
        <f t="shared" si="0"/>
        <v>1</v>
      </c>
      <c r="AA19" s="15">
        <f t="shared" si="1"/>
        <v>1</v>
      </c>
      <c r="AB19" s="16">
        <f t="shared" si="2"/>
        <v>2</v>
      </c>
      <c r="AC19" s="235">
        <f t="shared" si="3"/>
        <v>3</v>
      </c>
      <c r="AD19" s="287" t="s">
        <v>289</v>
      </c>
      <c r="AE19" s="355">
        <v>79</v>
      </c>
      <c r="AG19" s="11"/>
      <c r="AH19" s="647"/>
    </row>
    <row r="20" spans="1:34" ht="12">
      <c r="A20" s="198">
        <v>9</v>
      </c>
      <c r="B20" s="298" t="s">
        <v>137</v>
      </c>
      <c r="C20" s="298" t="s">
        <v>138</v>
      </c>
      <c r="D20" s="300" t="s">
        <v>91</v>
      </c>
      <c r="E20" s="345" t="s">
        <v>257</v>
      </c>
      <c r="F20" s="217">
        <v>0</v>
      </c>
      <c r="G20" s="42">
        <v>0</v>
      </c>
      <c r="H20" s="43">
        <v>1</v>
      </c>
      <c r="I20" s="44">
        <v>2</v>
      </c>
      <c r="J20" s="41">
        <v>0</v>
      </c>
      <c r="K20" s="42">
        <v>0</v>
      </c>
      <c r="L20" s="43">
        <v>1</v>
      </c>
      <c r="M20" s="44">
        <v>1</v>
      </c>
      <c r="N20" s="41">
        <v>0</v>
      </c>
      <c r="O20" s="42">
        <v>0</v>
      </c>
      <c r="P20" s="43">
        <v>0</v>
      </c>
      <c r="Q20" s="44">
        <v>0</v>
      </c>
      <c r="R20" s="41">
        <v>0</v>
      </c>
      <c r="S20" s="42">
        <v>0</v>
      </c>
      <c r="T20" s="43">
        <v>0</v>
      </c>
      <c r="U20" s="44">
        <v>0</v>
      </c>
      <c r="V20" s="41">
        <v>1</v>
      </c>
      <c r="W20" s="42">
        <v>1</v>
      </c>
      <c r="X20" s="43">
        <v>1</v>
      </c>
      <c r="Y20" s="230">
        <v>1</v>
      </c>
      <c r="Z20" s="234">
        <f t="shared" si="0"/>
        <v>1</v>
      </c>
      <c r="AA20" s="15">
        <f t="shared" si="1"/>
        <v>1</v>
      </c>
      <c r="AB20" s="16">
        <f t="shared" si="2"/>
        <v>3</v>
      </c>
      <c r="AC20" s="235">
        <f t="shared" si="3"/>
        <v>4</v>
      </c>
      <c r="AD20" s="357" t="s">
        <v>290</v>
      </c>
      <c r="AE20" s="355">
        <v>71</v>
      </c>
      <c r="AG20" s="11"/>
      <c r="AH20" s="647"/>
    </row>
    <row r="21" spans="1:34" ht="12">
      <c r="A21" s="145">
        <v>10</v>
      </c>
      <c r="B21" s="298" t="s">
        <v>291</v>
      </c>
      <c r="C21" s="298" t="s">
        <v>292</v>
      </c>
      <c r="D21" s="300" t="s">
        <v>76</v>
      </c>
      <c r="E21" s="345" t="s">
        <v>257</v>
      </c>
      <c r="F21" s="218">
        <v>0</v>
      </c>
      <c r="G21" s="42">
        <v>0</v>
      </c>
      <c r="H21" s="47">
        <v>1</v>
      </c>
      <c r="I21" s="48">
        <v>1</v>
      </c>
      <c r="J21" s="46">
        <v>0</v>
      </c>
      <c r="K21" s="42">
        <v>0</v>
      </c>
      <c r="L21" s="47">
        <v>1</v>
      </c>
      <c r="M21" s="48">
        <v>1</v>
      </c>
      <c r="N21" s="46">
        <v>0</v>
      </c>
      <c r="O21" s="42">
        <v>0</v>
      </c>
      <c r="P21" s="47">
        <v>0</v>
      </c>
      <c r="Q21" s="48">
        <v>0</v>
      </c>
      <c r="R21" s="46">
        <v>0</v>
      </c>
      <c r="S21" s="42">
        <v>0</v>
      </c>
      <c r="T21" s="47">
        <v>0</v>
      </c>
      <c r="U21" s="48">
        <v>0</v>
      </c>
      <c r="V21" s="46">
        <v>0</v>
      </c>
      <c r="W21" s="42">
        <v>0</v>
      </c>
      <c r="X21" s="47">
        <v>1</v>
      </c>
      <c r="Y21" s="240">
        <v>1</v>
      </c>
      <c r="Z21" s="234">
        <f t="shared" si="0"/>
        <v>0</v>
      </c>
      <c r="AA21" s="15">
        <f t="shared" si="1"/>
        <v>0</v>
      </c>
      <c r="AB21" s="16">
        <f t="shared" si="2"/>
        <v>3</v>
      </c>
      <c r="AC21" s="235">
        <f t="shared" si="3"/>
        <v>3</v>
      </c>
      <c r="AD21" s="288" t="s">
        <v>307</v>
      </c>
      <c r="AE21" s="355">
        <v>63</v>
      </c>
      <c r="AG21" s="11"/>
      <c r="AH21" s="647"/>
    </row>
    <row r="22" spans="1:34" ht="12">
      <c r="A22" s="198">
        <v>11</v>
      </c>
      <c r="B22" s="298" t="s">
        <v>265</v>
      </c>
      <c r="C22" s="298" t="s">
        <v>293</v>
      </c>
      <c r="D22" s="300" t="s">
        <v>78</v>
      </c>
      <c r="E22" s="345" t="s">
        <v>257</v>
      </c>
      <c r="F22" s="218">
        <v>0</v>
      </c>
      <c r="G22" s="42">
        <v>0</v>
      </c>
      <c r="H22" s="47">
        <v>0</v>
      </c>
      <c r="I22" s="48">
        <v>0</v>
      </c>
      <c r="J22" s="46">
        <v>0</v>
      </c>
      <c r="K22" s="42">
        <v>0</v>
      </c>
      <c r="L22" s="47">
        <v>1</v>
      </c>
      <c r="M22" s="48">
        <v>1</v>
      </c>
      <c r="N22" s="46">
        <v>0</v>
      </c>
      <c r="O22" s="42">
        <v>0</v>
      </c>
      <c r="P22" s="47">
        <v>0</v>
      </c>
      <c r="Q22" s="48">
        <v>0</v>
      </c>
      <c r="R22" s="46">
        <v>0</v>
      </c>
      <c r="S22" s="42">
        <v>0</v>
      </c>
      <c r="T22" s="47">
        <v>0</v>
      </c>
      <c r="U22" s="48">
        <v>0</v>
      </c>
      <c r="V22" s="46">
        <v>0</v>
      </c>
      <c r="W22" s="42">
        <v>0</v>
      </c>
      <c r="X22" s="47">
        <v>1</v>
      </c>
      <c r="Y22" s="240">
        <v>1</v>
      </c>
      <c r="Z22" s="234">
        <f t="shared" si="0"/>
        <v>0</v>
      </c>
      <c r="AA22" s="15">
        <f t="shared" si="1"/>
        <v>0</v>
      </c>
      <c r="AB22" s="16">
        <f t="shared" si="2"/>
        <v>2</v>
      </c>
      <c r="AC22" s="235">
        <f t="shared" si="3"/>
        <v>2</v>
      </c>
      <c r="AD22" s="287" t="s">
        <v>308</v>
      </c>
      <c r="AE22" s="355">
        <v>56</v>
      </c>
      <c r="AG22" s="11"/>
      <c r="AH22" s="647"/>
    </row>
    <row r="23" spans="1:34" ht="12">
      <c r="A23" s="145">
        <v>12</v>
      </c>
      <c r="B23" s="298" t="s">
        <v>300</v>
      </c>
      <c r="C23" s="298" t="s">
        <v>301</v>
      </c>
      <c r="D23" s="300" t="s">
        <v>77</v>
      </c>
      <c r="E23" s="345" t="s">
        <v>260</v>
      </c>
      <c r="F23" s="217">
        <v>0</v>
      </c>
      <c r="G23" s="50">
        <v>0</v>
      </c>
      <c r="H23" s="43">
        <v>0</v>
      </c>
      <c r="I23" s="44">
        <v>0</v>
      </c>
      <c r="J23" s="41">
        <v>0</v>
      </c>
      <c r="K23" s="50">
        <v>0</v>
      </c>
      <c r="L23" s="43">
        <v>1</v>
      </c>
      <c r="M23" s="44">
        <v>2</v>
      </c>
      <c r="N23" s="41">
        <v>0</v>
      </c>
      <c r="O23" s="50">
        <v>0</v>
      </c>
      <c r="P23" s="43">
        <v>0</v>
      </c>
      <c r="Q23" s="44">
        <v>0</v>
      </c>
      <c r="R23" s="41">
        <v>0</v>
      </c>
      <c r="S23" s="50">
        <v>0</v>
      </c>
      <c r="T23" s="43">
        <v>0</v>
      </c>
      <c r="U23" s="44">
        <v>0</v>
      </c>
      <c r="V23" s="41">
        <v>0</v>
      </c>
      <c r="W23" s="50">
        <v>0</v>
      </c>
      <c r="X23" s="43">
        <v>1</v>
      </c>
      <c r="Y23" s="230">
        <v>1</v>
      </c>
      <c r="Z23" s="234">
        <f t="shared" si="0"/>
        <v>0</v>
      </c>
      <c r="AA23" s="15">
        <f t="shared" si="1"/>
        <v>0</v>
      </c>
      <c r="AB23" s="16">
        <f t="shared" si="2"/>
        <v>2</v>
      </c>
      <c r="AC23" s="235">
        <f t="shared" si="3"/>
        <v>3</v>
      </c>
      <c r="AD23" s="287" t="s">
        <v>309</v>
      </c>
      <c r="AE23" s="355">
        <v>50</v>
      </c>
      <c r="AG23" s="11"/>
      <c r="AH23" s="647"/>
    </row>
    <row r="24" spans="1:34" ht="12">
      <c r="A24" s="198">
        <v>13</v>
      </c>
      <c r="B24" s="298" t="s">
        <v>306</v>
      </c>
      <c r="C24" s="298" t="s">
        <v>139</v>
      </c>
      <c r="D24" s="300" t="s">
        <v>140</v>
      </c>
      <c r="E24" s="345" t="s">
        <v>257</v>
      </c>
      <c r="F24" s="218">
        <v>0</v>
      </c>
      <c r="G24" s="42">
        <v>0</v>
      </c>
      <c r="H24" s="47">
        <v>0</v>
      </c>
      <c r="I24" s="48">
        <v>0</v>
      </c>
      <c r="J24" s="46">
        <v>0</v>
      </c>
      <c r="K24" s="42">
        <v>0</v>
      </c>
      <c r="L24" s="47">
        <v>0</v>
      </c>
      <c r="M24" s="48">
        <v>0</v>
      </c>
      <c r="N24" s="46">
        <v>0</v>
      </c>
      <c r="O24" s="42">
        <v>0</v>
      </c>
      <c r="P24" s="47">
        <v>0</v>
      </c>
      <c r="Q24" s="48">
        <v>0</v>
      </c>
      <c r="R24" s="46">
        <v>0</v>
      </c>
      <c r="S24" s="42">
        <v>0</v>
      </c>
      <c r="T24" s="47">
        <v>0</v>
      </c>
      <c r="U24" s="48">
        <v>0</v>
      </c>
      <c r="V24" s="46">
        <v>0</v>
      </c>
      <c r="W24" s="42">
        <v>0</v>
      </c>
      <c r="X24" s="47">
        <v>1</v>
      </c>
      <c r="Y24" s="240">
        <v>2</v>
      </c>
      <c r="Z24" s="234">
        <f t="shared" si="0"/>
        <v>0</v>
      </c>
      <c r="AA24" s="15">
        <f t="shared" si="1"/>
        <v>0</v>
      </c>
      <c r="AB24" s="16">
        <f t="shared" si="2"/>
        <v>1</v>
      </c>
      <c r="AC24" s="235">
        <f t="shared" si="3"/>
        <v>2</v>
      </c>
      <c r="AD24" s="288" t="s">
        <v>310</v>
      </c>
      <c r="AE24" s="355">
        <v>44</v>
      </c>
      <c r="AG24" s="11"/>
      <c r="AH24" s="647"/>
    </row>
    <row r="25" spans="1:33" ht="12">
      <c r="A25" s="145">
        <v>14</v>
      </c>
      <c r="B25" s="500" t="s">
        <v>258</v>
      </c>
      <c r="C25" s="500" t="s">
        <v>141</v>
      </c>
      <c r="D25" s="542" t="s">
        <v>123</v>
      </c>
      <c r="E25" s="543" t="s">
        <v>129</v>
      </c>
      <c r="F25" s="555">
        <v>0</v>
      </c>
      <c r="G25" s="556">
        <v>0</v>
      </c>
      <c r="H25" s="557">
        <v>0</v>
      </c>
      <c r="I25" s="547">
        <v>0</v>
      </c>
      <c r="J25" s="548">
        <v>0</v>
      </c>
      <c r="K25" s="545">
        <v>0</v>
      </c>
      <c r="L25" s="546">
        <v>0</v>
      </c>
      <c r="M25" s="547">
        <v>0</v>
      </c>
      <c r="N25" s="548">
        <v>0</v>
      </c>
      <c r="O25" s="545">
        <v>0</v>
      </c>
      <c r="P25" s="546">
        <v>0</v>
      </c>
      <c r="Q25" s="547">
        <v>0</v>
      </c>
      <c r="R25" s="548">
        <v>0</v>
      </c>
      <c r="S25" s="545">
        <v>0</v>
      </c>
      <c r="T25" s="546">
        <v>0</v>
      </c>
      <c r="U25" s="547">
        <v>0</v>
      </c>
      <c r="V25" s="548">
        <v>0</v>
      </c>
      <c r="W25" s="545">
        <v>0</v>
      </c>
      <c r="X25" s="546">
        <v>0</v>
      </c>
      <c r="Y25" s="549">
        <v>0</v>
      </c>
      <c r="Z25" s="540">
        <f t="shared" si="0"/>
        <v>0</v>
      </c>
      <c r="AA25" s="512">
        <f t="shared" si="1"/>
        <v>0</v>
      </c>
      <c r="AB25" s="513">
        <f t="shared" si="2"/>
        <v>0</v>
      </c>
      <c r="AC25" s="541">
        <f t="shared" si="3"/>
        <v>0</v>
      </c>
      <c r="AD25" s="289" t="s">
        <v>311</v>
      </c>
      <c r="AE25" s="355"/>
      <c r="AG25" s="11"/>
    </row>
    <row r="26" spans="1:33" ht="12">
      <c r="A26" s="198">
        <v>15</v>
      </c>
      <c r="B26" s="350" t="s">
        <v>142</v>
      </c>
      <c r="C26" s="350" t="s">
        <v>143</v>
      </c>
      <c r="D26" s="351" t="s">
        <v>144</v>
      </c>
      <c r="E26" s="345" t="s">
        <v>257</v>
      </c>
      <c r="F26" s="219">
        <v>0</v>
      </c>
      <c r="G26" s="52">
        <v>0</v>
      </c>
      <c r="H26" s="53">
        <v>0</v>
      </c>
      <c r="I26" s="48">
        <v>0</v>
      </c>
      <c r="J26" s="46">
        <v>0</v>
      </c>
      <c r="K26" s="42">
        <v>0</v>
      </c>
      <c r="L26" s="47">
        <v>0</v>
      </c>
      <c r="M26" s="48">
        <v>0</v>
      </c>
      <c r="N26" s="46">
        <v>0</v>
      </c>
      <c r="O26" s="42">
        <v>0</v>
      </c>
      <c r="P26" s="47">
        <v>0</v>
      </c>
      <c r="Q26" s="48">
        <v>0</v>
      </c>
      <c r="R26" s="46">
        <v>0</v>
      </c>
      <c r="S26" s="42">
        <v>0</v>
      </c>
      <c r="T26" s="47">
        <v>0</v>
      </c>
      <c r="U26" s="48">
        <v>0</v>
      </c>
      <c r="V26" s="46">
        <v>0</v>
      </c>
      <c r="W26" s="42">
        <v>0</v>
      </c>
      <c r="X26" s="47">
        <v>0</v>
      </c>
      <c r="Y26" s="240">
        <v>0</v>
      </c>
      <c r="Z26" s="234">
        <f t="shared" si="0"/>
        <v>0</v>
      </c>
      <c r="AA26" s="15">
        <f t="shared" si="1"/>
        <v>0</v>
      </c>
      <c r="AB26" s="16">
        <f t="shared" si="2"/>
        <v>0</v>
      </c>
      <c r="AC26" s="235">
        <f t="shared" si="3"/>
        <v>0</v>
      </c>
      <c r="AD26" s="287" t="s">
        <v>311</v>
      </c>
      <c r="AE26" s="355">
        <v>39</v>
      </c>
      <c r="AG26" s="11"/>
    </row>
    <row r="27" spans="1:34" ht="12">
      <c r="A27" s="145">
        <v>16</v>
      </c>
      <c r="B27" s="298"/>
      <c r="C27" s="298"/>
      <c r="D27" s="300"/>
      <c r="E27" s="345"/>
      <c r="F27" s="217"/>
      <c r="G27" s="42"/>
      <c r="H27" s="43"/>
      <c r="I27" s="44"/>
      <c r="J27" s="41"/>
      <c r="K27" s="42"/>
      <c r="L27" s="43"/>
      <c r="M27" s="44"/>
      <c r="N27" s="41"/>
      <c r="O27" s="42"/>
      <c r="P27" s="43"/>
      <c r="Q27" s="44"/>
      <c r="R27" s="41"/>
      <c r="S27" s="42"/>
      <c r="T27" s="43"/>
      <c r="U27" s="44"/>
      <c r="V27" s="41"/>
      <c r="W27" s="42"/>
      <c r="X27" s="43"/>
      <c r="Y27" s="230"/>
      <c r="Z27" s="234">
        <f t="shared" si="0"/>
        <v>0</v>
      </c>
      <c r="AA27" s="15">
        <f t="shared" si="1"/>
        <v>0</v>
      </c>
      <c r="AB27" s="16">
        <f t="shared" si="2"/>
        <v>0</v>
      </c>
      <c r="AC27" s="235">
        <f t="shared" si="3"/>
        <v>0</v>
      </c>
      <c r="AD27" s="285"/>
      <c r="AE27" s="355"/>
      <c r="AG27" s="11"/>
      <c r="AH27" s="647"/>
    </row>
    <row r="28" spans="1:33" ht="12">
      <c r="A28" s="198">
        <v>17</v>
      </c>
      <c r="B28" s="298"/>
      <c r="C28" s="298"/>
      <c r="D28" s="300"/>
      <c r="E28" s="345"/>
      <c r="F28" s="218"/>
      <c r="G28" s="42"/>
      <c r="H28" s="47"/>
      <c r="I28" s="48"/>
      <c r="J28" s="46"/>
      <c r="K28" s="42"/>
      <c r="L28" s="47"/>
      <c r="M28" s="48"/>
      <c r="N28" s="46"/>
      <c r="O28" s="42"/>
      <c r="P28" s="47"/>
      <c r="Q28" s="48"/>
      <c r="R28" s="46"/>
      <c r="S28" s="42"/>
      <c r="T28" s="47"/>
      <c r="U28" s="48"/>
      <c r="V28" s="46"/>
      <c r="W28" s="42"/>
      <c r="X28" s="47"/>
      <c r="Y28" s="240"/>
      <c r="Z28" s="234">
        <f t="shared" si="0"/>
        <v>0</v>
      </c>
      <c r="AA28" s="15">
        <f t="shared" si="1"/>
        <v>0</v>
      </c>
      <c r="AB28" s="16">
        <f t="shared" si="2"/>
        <v>0</v>
      </c>
      <c r="AC28" s="235">
        <f t="shared" si="3"/>
        <v>0</v>
      </c>
      <c r="AD28" s="286"/>
      <c r="AE28" s="355"/>
      <c r="AG28" s="11"/>
    </row>
    <row r="29" spans="1:33" ht="12">
      <c r="A29" s="145">
        <v>18</v>
      </c>
      <c r="B29" s="350"/>
      <c r="C29" s="350"/>
      <c r="D29" s="300"/>
      <c r="E29" s="345"/>
      <c r="F29" s="218"/>
      <c r="G29" s="42"/>
      <c r="H29" s="47"/>
      <c r="I29" s="48"/>
      <c r="J29" s="46"/>
      <c r="K29" s="42"/>
      <c r="L29" s="47"/>
      <c r="M29" s="48"/>
      <c r="N29" s="46"/>
      <c r="O29" s="42"/>
      <c r="P29" s="47"/>
      <c r="Q29" s="48"/>
      <c r="R29" s="46"/>
      <c r="S29" s="42"/>
      <c r="T29" s="47"/>
      <c r="U29" s="48"/>
      <c r="V29" s="46"/>
      <c r="W29" s="42"/>
      <c r="X29" s="47"/>
      <c r="Y29" s="240"/>
      <c r="Z29" s="234">
        <f t="shared" si="0"/>
        <v>0</v>
      </c>
      <c r="AA29" s="15">
        <f t="shared" si="1"/>
        <v>0</v>
      </c>
      <c r="AB29" s="16">
        <f t="shared" si="2"/>
        <v>0</v>
      </c>
      <c r="AC29" s="235">
        <f t="shared" si="3"/>
        <v>0</v>
      </c>
      <c r="AD29" s="287"/>
      <c r="AE29" s="355"/>
      <c r="AG29" s="11"/>
    </row>
    <row r="30" spans="1:33" ht="12">
      <c r="A30" s="198">
        <v>19</v>
      </c>
      <c r="B30" s="350"/>
      <c r="C30" s="350"/>
      <c r="D30" s="300"/>
      <c r="E30" s="345"/>
      <c r="F30" s="217"/>
      <c r="G30" s="50"/>
      <c r="H30" s="43"/>
      <c r="I30" s="44"/>
      <c r="J30" s="41"/>
      <c r="K30" s="50"/>
      <c r="L30" s="43"/>
      <c r="M30" s="44"/>
      <c r="N30" s="41"/>
      <c r="O30" s="50"/>
      <c r="P30" s="43"/>
      <c r="Q30" s="44"/>
      <c r="R30" s="41"/>
      <c r="S30" s="50"/>
      <c r="T30" s="43"/>
      <c r="U30" s="44"/>
      <c r="V30" s="41"/>
      <c r="W30" s="50"/>
      <c r="X30" s="43"/>
      <c r="Y30" s="230"/>
      <c r="Z30" s="234">
        <f t="shared" si="0"/>
        <v>0</v>
      </c>
      <c r="AA30" s="15">
        <f t="shared" si="1"/>
        <v>0</v>
      </c>
      <c r="AB30" s="16">
        <f t="shared" si="2"/>
        <v>0</v>
      </c>
      <c r="AC30" s="235">
        <f t="shared" si="3"/>
        <v>0</v>
      </c>
      <c r="AD30" s="287"/>
      <c r="AE30" s="355"/>
      <c r="AG30" s="11"/>
    </row>
    <row r="31" spans="1:33" ht="12">
      <c r="A31" s="145">
        <v>20</v>
      </c>
      <c r="B31" s="350"/>
      <c r="C31" s="350"/>
      <c r="D31" s="300"/>
      <c r="E31" s="345"/>
      <c r="F31" s="218"/>
      <c r="G31" s="42"/>
      <c r="H31" s="47"/>
      <c r="I31" s="48"/>
      <c r="J31" s="46"/>
      <c r="K31" s="42"/>
      <c r="L31" s="47"/>
      <c r="M31" s="48"/>
      <c r="N31" s="46"/>
      <c r="O31" s="42"/>
      <c r="P31" s="47"/>
      <c r="Q31" s="48"/>
      <c r="R31" s="46"/>
      <c r="S31" s="42"/>
      <c r="T31" s="47"/>
      <c r="U31" s="48"/>
      <c r="V31" s="46"/>
      <c r="W31" s="42"/>
      <c r="X31" s="47"/>
      <c r="Y31" s="240"/>
      <c r="Z31" s="234">
        <f t="shared" si="0"/>
        <v>0</v>
      </c>
      <c r="AA31" s="15">
        <f t="shared" si="1"/>
        <v>0</v>
      </c>
      <c r="AB31" s="16">
        <f t="shared" si="2"/>
        <v>0</v>
      </c>
      <c r="AC31" s="235">
        <f t="shared" si="3"/>
        <v>0</v>
      </c>
      <c r="AD31" s="288"/>
      <c r="AE31" s="355"/>
      <c r="AG31" s="11"/>
    </row>
    <row r="32" spans="1:31" ht="12">
      <c r="A32" s="198">
        <v>21</v>
      </c>
      <c r="B32" s="350"/>
      <c r="C32" s="350"/>
      <c r="D32" s="351"/>
      <c r="E32" s="345"/>
      <c r="F32" s="219"/>
      <c r="G32" s="52"/>
      <c r="H32" s="53"/>
      <c r="I32" s="48"/>
      <c r="J32" s="46"/>
      <c r="K32" s="42"/>
      <c r="L32" s="47"/>
      <c r="M32" s="48"/>
      <c r="N32" s="46"/>
      <c r="O32" s="42"/>
      <c r="P32" s="47"/>
      <c r="Q32" s="48"/>
      <c r="R32" s="46"/>
      <c r="S32" s="42"/>
      <c r="T32" s="47"/>
      <c r="U32" s="48"/>
      <c r="V32" s="46"/>
      <c r="W32" s="42"/>
      <c r="X32" s="47"/>
      <c r="Y32" s="240"/>
      <c r="Z32" s="234">
        <f t="shared" si="0"/>
        <v>0</v>
      </c>
      <c r="AA32" s="15">
        <f t="shared" si="1"/>
        <v>0</v>
      </c>
      <c r="AB32" s="16">
        <f t="shared" si="2"/>
        <v>0</v>
      </c>
      <c r="AC32" s="235">
        <f t="shared" si="3"/>
        <v>0</v>
      </c>
      <c r="AD32" s="289"/>
      <c r="AE32" s="355"/>
    </row>
    <row r="33" spans="1:31" ht="12">
      <c r="A33" s="145">
        <v>22</v>
      </c>
      <c r="B33" s="350"/>
      <c r="C33" s="350"/>
      <c r="D33" s="351"/>
      <c r="E33" s="345"/>
      <c r="F33" s="219"/>
      <c r="G33" s="52"/>
      <c r="H33" s="53"/>
      <c r="I33" s="48"/>
      <c r="J33" s="46"/>
      <c r="K33" s="42"/>
      <c r="L33" s="47"/>
      <c r="M33" s="48"/>
      <c r="N33" s="46"/>
      <c r="O33" s="42"/>
      <c r="P33" s="47"/>
      <c r="Q33" s="48"/>
      <c r="R33" s="46"/>
      <c r="S33" s="42"/>
      <c r="T33" s="47"/>
      <c r="U33" s="48"/>
      <c r="V33" s="46"/>
      <c r="W33" s="42"/>
      <c r="X33" s="47"/>
      <c r="Y33" s="240"/>
      <c r="Z33" s="242">
        <f t="shared" si="0"/>
        <v>0</v>
      </c>
      <c r="AA33" s="15">
        <f t="shared" si="1"/>
        <v>0</v>
      </c>
      <c r="AB33" s="239">
        <f t="shared" si="2"/>
        <v>0</v>
      </c>
      <c r="AC33" s="243">
        <f t="shared" si="3"/>
        <v>0</v>
      </c>
      <c r="AD33" s="287"/>
      <c r="AE33" s="355"/>
    </row>
    <row r="34" spans="1:31" ht="12.75" thickBot="1">
      <c r="A34" s="199">
        <v>23</v>
      </c>
      <c r="B34" s="348"/>
      <c r="C34" s="348"/>
      <c r="D34" s="322"/>
      <c r="E34" s="349"/>
      <c r="F34" s="220"/>
      <c r="G34" s="54"/>
      <c r="H34" s="55"/>
      <c r="I34" s="56"/>
      <c r="J34" s="57"/>
      <c r="K34" s="58"/>
      <c r="L34" s="55"/>
      <c r="M34" s="56"/>
      <c r="N34" s="57"/>
      <c r="O34" s="58"/>
      <c r="P34" s="55"/>
      <c r="Q34" s="56"/>
      <c r="R34" s="57"/>
      <c r="S34" s="58"/>
      <c r="T34" s="55"/>
      <c r="U34" s="56"/>
      <c r="V34" s="57"/>
      <c r="W34" s="58"/>
      <c r="X34" s="59"/>
      <c r="Y34" s="238"/>
      <c r="Z34" s="244">
        <f>F34+J34+N34+R34+V34</f>
        <v>0</v>
      </c>
      <c r="AA34" s="245">
        <f>G34+K34+O34+S34+W34</f>
        <v>0</v>
      </c>
      <c r="AB34" s="246">
        <f>H34+L34+P34+T34+X34</f>
        <v>0</v>
      </c>
      <c r="AC34" s="247">
        <f>I34+M34+Q34+U34+Y34</f>
        <v>0</v>
      </c>
      <c r="AD34" s="290"/>
      <c r="AE34" s="356"/>
    </row>
    <row r="35" spans="1:30" ht="9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9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 thickBot="1">
      <c r="A37" s="23"/>
      <c r="B37" s="31"/>
      <c r="C37" s="31"/>
      <c r="D37" s="31"/>
      <c r="E37" s="31"/>
      <c r="F37" s="32" t="s">
        <v>244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</row>
    <row r="38" spans="1:30" ht="13.5" customHeight="1" thickBot="1">
      <c r="A38" s="23"/>
      <c r="B38" s="248" t="str">
        <f>CONCATENATE($C$4," pogrupis")</f>
        <v>B pogrupis</v>
      </c>
      <c r="C38" s="73"/>
      <c r="D38" s="73"/>
      <c r="E38" s="60"/>
      <c r="F38" s="667" t="s">
        <v>206</v>
      </c>
      <c r="G38" s="668"/>
      <c r="H38" s="668"/>
      <c r="I38" s="669"/>
      <c r="J38" s="670" t="s">
        <v>207</v>
      </c>
      <c r="K38" s="671"/>
      <c r="L38" s="671"/>
      <c r="M38" s="672"/>
      <c r="N38" s="670" t="s">
        <v>208</v>
      </c>
      <c r="O38" s="671"/>
      <c r="P38" s="671"/>
      <c r="Q38" s="672"/>
      <c r="R38" s="670" t="s">
        <v>245</v>
      </c>
      <c r="S38" s="671"/>
      <c r="T38" s="671"/>
      <c r="U38" s="672"/>
      <c r="V38" s="670" t="s">
        <v>246</v>
      </c>
      <c r="W38" s="671"/>
      <c r="X38" s="671"/>
      <c r="Y38" s="672"/>
      <c r="Z38" s="655" t="s">
        <v>211</v>
      </c>
      <c r="AA38" s="649"/>
      <c r="AB38" s="649"/>
      <c r="AC38" s="650"/>
      <c r="AD38" s="34"/>
    </row>
    <row r="39" spans="1:31" ht="10.5" thickBot="1">
      <c r="A39" s="225" t="s">
        <v>212</v>
      </c>
      <c r="B39" s="221" t="s">
        <v>213</v>
      </c>
      <c r="C39" s="222" t="s">
        <v>214</v>
      </c>
      <c r="D39" s="222" t="s">
        <v>248</v>
      </c>
      <c r="E39" s="223" t="s">
        <v>247</v>
      </c>
      <c r="F39" s="35" t="s">
        <v>215</v>
      </c>
      <c r="G39" s="36" t="s">
        <v>217</v>
      </c>
      <c r="H39" s="37" t="s">
        <v>216</v>
      </c>
      <c r="I39" s="38" t="s">
        <v>217</v>
      </c>
      <c r="J39" s="35" t="s">
        <v>215</v>
      </c>
      <c r="K39" s="36" t="s">
        <v>217</v>
      </c>
      <c r="L39" s="37" t="s">
        <v>216</v>
      </c>
      <c r="M39" s="38" t="s">
        <v>217</v>
      </c>
      <c r="N39" s="35" t="s">
        <v>215</v>
      </c>
      <c r="O39" s="36" t="s">
        <v>217</v>
      </c>
      <c r="P39" s="37" t="s">
        <v>216</v>
      </c>
      <c r="Q39" s="38" t="s">
        <v>217</v>
      </c>
      <c r="R39" s="35" t="s">
        <v>215</v>
      </c>
      <c r="S39" s="36" t="s">
        <v>217</v>
      </c>
      <c r="T39" s="37" t="s">
        <v>216</v>
      </c>
      <c r="U39" s="38" t="s">
        <v>217</v>
      </c>
      <c r="V39" s="35" t="s">
        <v>215</v>
      </c>
      <c r="W39" s="36" t="s">
        <v>217</v>
      </c>
      <c r="X39" s="37" t="s">
        <v>216</v>
      </c>
      <c r="Y39" s="229" t="s">
        <v>217</v>
      </c>
      <c r="Z39" s="193" t="s">
        <v>215</v>
      </c>
      <c r="AA39" s="120" t="s">
        <v>217</v>
      </c>
      <c r="AB39" s="121" t="s">
        <v>216</v>
      </c>
      <c r="AC39" s="124" t="s">
        <v>217</v>
      </c>
      <c r="AD39" s="294" t="s">
        <v>202</v>
      </c>
      <c r="AE39" s="293" t="s">
        <v>220</v>
      </c>
    </row>
    <row r="40" spans="1:31" ht="12">
      <c r="A40" s="228">
        <v>1</v>
      </c>
      <c r="B40" s="558" t="s">
        <v>145</v>
      </c>
      <c r="C40" s="558" t="s">
        <v>146</v>
      </c>
      <c r="D40" s="559" t="s">
        <v>123</v>
      </c>
      <c r="E40" s="560" t="s">
        <v>74</v>
      </c>
      <c r="F40" s="550">
        <v>1</v>
      </c>
      <c r="G40" s="508">
        <v>3</v>
      </c>
      <c r="H40" s="509">
        <v>1</v>
      </c>
      <c r="I40" s="552">
        <v>1</v>
      </c>
      <c r="J40" s="553">
        <v>1</v>
      </c>
      <c r="K40" s="508">
        <v>1</v>
      </c>
      <c r="L40" s="509">
        <v>1</v>
      </c>
      <c r="M40" s="552">
        <v>1</v>
      </c>
      <c r="N40" s="553">
        <v>1</v>
      </c>
      <c r="O40" s="508">
        <v>1</v>
      </c>
      <c r="P40" s="509">
        <v>1</v>
      </c>
      <c r="Q40" s="552">
        <v>1</v>
      </c>
      <c r="R40" s="553">
        <v>1</v>
      </c>
      <c r="S40" s="508">
        <v>1</v>
      </c>
      <c r="T40" s="509">
        <v>1</v>
      </c>
      <c r="U40" s="552">
        <v>1</v>
      </c>
      <c r="V40" s="553">
        <v>1</v>
      </c>
      <c r="W40" s="508">
        <v>1</v>
      </c>
      <c r="X40" s="509">
        <v>1</v>
      </c>
      <c r="Y40" s="554">
        <v>1</v>
      </c>
      <c r="Z40" s="540">
        <f aca="true" t="shared" si="4" ref="Z40:Z56">F40+J40+N40+R40+V40</f>
        <v>5</v>
      </c>
      <c r="AA40" s="512">
        <f aca="true" t="shared" si="5" ref="AA40:AA56">G40+K40+O40+S40+W40</f>
        <v>7</v>
      </c>
      <c r="AB40" s="513">
        <f aca="true" t="shared" si="6" ref="AB40:AB56">H40+L40+P40+T40+X40</f>
        <v>5</v>
      </c>
      <c r="AC40" s="541">
        <f aca="true" t="shared" si="7" ref="AC40:AC56">I40+M40+Q40+U40+Y40</f>
        <v>5</v>
      </c>
      <c r="AD40" s="285" t="s">
        <v>285</v>
      </c>
      <c r="AE40" s="354"/>
    </row>
    <row r="41" spans="1:33" ht="12">
      <c r="A41" s="198">
        <v>2</v>
      </c>
      <c r="B41" s="500" t="s">
        <v>302</v>
      </c>
      <c r="C41" s="500" t="s">
        <v>303</v>
      </c>
      <c r="D41" s="561" t="s">
        <v>78</v>
      </c>
      <c r="E41" s="543" t="s">
        <v>74</v>
      </c>
      <c r="F41" s="550">
        <v>0</v>
      </c>
      <c r="G41" s="551">
        <v>0</v>
      </c>
      <c r="H41" s="509">
        <v>1</v>
      </c>
      <c r="I41" s="552">
        <v>1</v>
      </c>
      <c r="J41" s="553">
        <v>1</v>
      </c>
      <c r="K41" s="551">
        <v>2</v>
      </c>
      <c r="L41" s="509">
        <v>1</v>
      </c>
      <c r="M41" s="552">
        <v>1</v>
      </c>
      <c r="N41" s="553">
        <v>1</v>
      </c>
      <c r="O41" s="551">
        <v>1</v>
      </c>
      <c r="P41" s="509">
        <v>1</v>
      </c>
      <c r="Q41" s="552">
        <v>1</v>
      </c>
      <c r="R41" s="553">
        <v>1</v>
      </c>
      <c r="S41" s="551">
        <v>2</v>
      </c>
      <c r="T41" s="509">
        <v>1</v>
      </c>
      <c r="U41" s="552">
        <v>1</v>
      </c>
      <c r="V41" s="553">
        <v>1</v>
      </c>
      <c r="W41" s="551">
        <v>2</v>
      </c>
      <c r="X41" s="509">
        <v>1</v>
      </c>
      <c r="Y41" s="554">
        <v>1</v>
      </c>
      <c r="Z41" s="540">
        <f t="shared" si="4"/>
        <v>4</v>
      </c>
      <c r="AA41" s="512">
        <f t="shared" si="5"/>
        <v>7</v>
      </c>
      <c r="AB41" s="513">
        <f t="shared" si="6"/>
        <v>5</v>
      </c>
      <c r="AC41" s="541">
        <f t="shared" si="7"/>
        <v>5</v>
      </c>
      <c r="AD41" s="286" t="s">
        <v>287</v>
      </c>
      <c r="AE41" s="355"/>
      <c r="AG41" s="11"/>
    </row>
    <row r="42" spans="1:33" ht="12">
      <c r="A42" s="198">
        <v>3</v>
      </c>
      <c r="B42" s="303" t="s">
        <v>119</v>
      </c>
      <c r="C42" s="303" t="s">
        <v>147</v>
      </c>
      <c r="D42" s="300" t="s">
        <v>76</v>
      </c>
      <c r="E42" s="345" t="s">
        <v>257</v>
      </c>
      <c r="F42" s="217">
        <v>0</v>
      </c>
      <c r="G42" s="50">
        <v>0</v>
      </c>
      <c r="H42" s="43">
        <v>0</v>
      </c>
      <c r="I42" s="44">
        <v>0</v>
      </c>
      <c r="J42" s="41">
        <v>0</v>
      </c>
      <c r="K42" s="50">
        <v>0</v>
      </c>
      <c r="L42" s="43">
        <v>0</v>
      </c>
      <c r="M42" s="44">
        <v>0</v>
      </c>
      <c r="N42" s="41">
        <v>1</v>
      </c>
      <c r="O42" s="50">
        <v>1</v>
      </c>
      <c r="P42" s="43">
        <v>1</v>
      </c>
      <c r="Q42" s="44">
        <v>1</v>
      </c>
      <c r="R42" s="41">
        <v>0</v>
      </c>
      <c r="S42" s="50">
        <v>0</v>
      </c>
      <c r="T42" s="43">
        <v>1</v>
      </c>
      <c r="U42" s="44">
        <v>6</v>
      </c>
      <c r="V42" s="41">
        <v>1</v>
      </c>
      <c r="W42" s="50">
        <v>2</v>
      </c>
      <c r="X42" s="43">
        <v>1</v>
      </c>
      <c r="Y42" s="230">
        <v>1</v>
      </c>
      <c r="Z42" s="234">
        <f t="shared" si="4"/>
        <v>2</v>
      </c>
      <c r="AA42" s="15">
        <f t="shared" si="5"/>
        <v>3</v>
      </c>
      <c r="AB42" s="16">
        <f t="shared" si="6"/>
        <v>3</v>
      </c>
      <c r="AC42" s="235">
        <f t="shared" si="7"/>
        <v>8</v>
      </c>
      <c r="AD42" s="285" t="s">
        <v>286</v>
      </c>
      <c r="AE42" s="355">
        <v>100</v>
      </c>
      <c r="AG42" s="11"/>
    </row>
    <row r="43" spans="1:33" ht="12">
      <c r="A43" s="198">
        <v>4</v>
      </c>
      <c r="B43" s="500" t="s">
        <v>148</v>
      </c>
      <c r="C43" s="500" t="s">
        <v>149</v>
      </c>
      <c r="D43" s="561" t="s">
        <v>73</v>
      </c>
      <c r="E43" s="543" t="s">
        <v>74</v>
      </c>
      <c r="F43" s="562">
        <v>0</v>
      </c>
      <c r="G43" s="563">
        <v>0</v>
      </c>
      <c r="H43" s="564">
        <v>1</v>
      </c>
      <c r="I43" s="565">
        <v>1</v>
      </c>
      <c r="J43" s="566">
        <v>0</v>
      </c>
      <c r="K43" s="567">
        <v>0</v>
      </c>
      <c r="L43" s="568">
        <v>1</v>
      </c>
      <c r="M43" s="565">
        <v>1</v>
      </c>
      <c r="N43" s="566">
        <v>0</v>
      </c>
      <c r="O43" s="567">
        <v>0</v>
      </c>
      <c r="P43" s="568">
        <v>1</v>
      </c>
      <c r="Q43" s="565">
        <v>1</v>
      </c>
      <c r="R43" s="566">
        <v>0</v>
      </c>
      <c r="S43" s="567">
        <v>0</v>
      </c>
      <c r="T43" s="568">
        <v>0</v>
      </c>
      <c r="U43" s="565">
        <v>0</v>
      </c>
      <c r="V43" s="566">
        <v>1</v>
      </c>
      <c r="W43" s="567">
        <v>2</v>
      </c>
      <c r="X43" s="568">
        <v>1</v>
      </c>
      <c r="Y43" s="569">
        <v>1</v>
      </c>
      <c r="Z43" s="540">
        <f t="shared" si="4"/>
        <v>1</v>
      </c>
      <c r="AA43" s="512">
        <f t="shared" si="5"/>
        <v>2</v>
      </c>
      <c r="AB43" s="513">
        <f t="shared" si="6"/>
        <v>4</v>
      </c>
      <c r="AC43" s="541">
        <f t="shared" si="7"/>
        <v>4</v>
      </c>
      <c r="AD43" s="289" t="s">
        <v>284</v>
      </c>
      <c r="AE43" s="355"/>
      <c r="AG43" s="11"/>
    </row>
    <row r="44" spans="1:33" ht="12">
      <c r="A44" s="198">
        <v>5</v>
      </c>
      <c r="B44" s="298" t="s">
        <v>150</v>
      </c>
      <c r="C44" s="298" t="s">
        <v>151</v>
      </c>
      <c r="D44" s="351" t="s">
        <v>85</v>
      </c>
      <c r="E44" s="345" t="s">
        <v>257</v>
      </c>
      <c r="F44" s="217">
        <v>0</v>
      </c>
      <c r="G44" s="50">
        <v>0</v>
      </c>
      <c r="H44" s="43">
        <v>0</v>
      </c>
      <c r="I44" s="44">
        <v>0</v>
      </c>
      <c r="J44" s="41">
        <v>0</v>
      </c>
      <c r="K44" s="50">
        <v>0</v>
      </c>
      <c r="L44" s="43">
        <v>0</v>
      </c>
      <c r="M44" s="44">
        <v>0</v>
      </c>
      <c r="N44" s="41">
        <v>0</v>
      </c>
      <c r="O44" s="50">
        <v>0</v>
      </c>
      <c r="P44" s="43">
        <v>1</v>
      </c>
      <c r="Q44" s="44">
        <v>1</v>
      </c>
      <c r="R44" s="41">
        <v>0</v>
      </c>
      <c r="S44" s="50">
        <v>0</v>
      </c>
      <c r="T44" s="43">
        <v>1</v>
      </c>
      <c r="U44" s="44">
        <v>3</v>
      </c>
      <c r="V44" s="41">
        <v>0</v>
      </c>
      <c r="W44" s="50">
        <v>0</v>
      </c>
      <c r="X44" s="43">
        <v>1</v>
      </c>
      <c r="Y44" s="230">
        <v>1</v>
      </c>
      <c r="Z44" s="234">
        <f t="shared" si="4"/>
        <v>0</v>
      </c>
      <c r="AA44" s="15">
        <f t="shared" si="5"/>
        <v>0</v>
      </c>
      <c r="AB44" s="16">
        <f t="shared" si="6"/>
        <v>3</v>
      </c>
      <c r="AC44" s="235">
        <f t="shared" si="7"/>
        <v>5</v>
      </c>
      <c r="AD44" s="289" t="s">
        <v>283</v>
      </c>
      <c r="AE44" s="355">
        <v>89</v>
      </c>
      <c r="AG44" s="11"/>
    </row>
    <row r="45" spans="1:33" ht="12">
      <c r="A45" s="198">
        <v>6</v>
      </c>
      <c r="B45" s="298" t="s">
        <v>152</v>
      </c>
      <c r="C45" s="298" t="s">
        <v>153</v>
      </c>
      <c r="D45" s="351" t="s">
        <v>85</v>
      </c>
      <c r="E45" s="345" t="s">
        <v>257</v>
      </c>
      <c r="F45" s="217">
        <v>0</v>
      </c>
      <c r="G45" s="50">
        <v>0</v>
      </c>
      <c r="H45" s="43">
        <v>0</v>
      </c>
      <c r="I45" s="44">
        <v>0</v>
      </c>
      <c r="J45" s="41">
        <v>0</v>
      </c>
      <c r="K45" s="50">
        <v>0</v>
      </c>
      <c r="L45" s="43">
        <v>0</v>
      </c>
      <c r="M45" s="44">
        <v>0</v>
      </c>
      <c r="N45" s="41">
        <v>0</v>
      </c>
      <c r="O45" s="50">
        <v>0</v>
      </c>
      <c r="P45" s="43">
        <v>1</v>
      </c>
      <c r="Q45" s="44">
        <v>1</v>
      </c>
      <c r="R45" s="41">
        <v>0</v>
      </c>
      <c r="S45" s="50">
        <v>0</v>
      </c>
      <c r="T45" s="43">
        <v>0</v>
      </c>
      <c r="U45" s="44">
        <v>0</v>
      </c>
      <c r="V45" s="41">
        <v>0</v>
      </c>
      <c r="W45" s="50">
        <v>0</v>
      </c>
      <c r="X45" s="43">
        <v>1</v>
      </c>
      <c r="Y45" s="230">
        <v>1</v>
      </c>
      <c r="Z45" s="234">
        <f t="shared" si="4"/>
        <v>0</v>
      </c>
      <c r="AA45" s="15">
        <f t="shared" si="5"/>
        <v>0</v>
      </c>
      <c r="AB45" s="16">
        <f t="shared" si="6"/>
        <v>2</v>
      </c>
      <c r="AC45" s="235">
        <f t="shared" si="7"/>
        <v>2</v>
      </c>
      <c r="AD45" s="289" t="s">
        <v>282</v>
      </c>
      <c r="AE45" s="355">
        <v>79</v>
      </c>
      <c r="AG45" s="11"/>
    </row>
    <row r="46" spans="1:33" ht="12">
      <c r="A46" s="198">
        <v>7</v>
      </c>
      <c r="B46" s="298" t="s">
        <v>117</v>
      </c>
      <c r="C46" s="298" t="s">
        <v>154</v>
      </c>
      <c r="D46" s="351" t="s">
        <v>78</v>
      </c>
      <c r="E46" s="345" t="s">
        <v>260</v>
      </c>
      <c r="F46" s="226">
        <v>0</v>
      </c>
      <c r="G46" s="61">
        <v>0</v>
      </c>
      <c r="H46" s="62">
        <v>0</v>
      </c>
      <c r="I46" s="63">
        <v>0</v>
      </c>
      <c r="J46" s="64">
        <v>0</v>
      </c>
      <c r="K46" s="65">
        <v>0</v>
      </c>
      <c r="L46" s="66">
        <v>0</v>
      </c>
      <c r="M46" s="63">
        <v>0</v>
      </c>
      <c r="N46" s="64">
        <v>0</v>
      </c>
      <c r="O46" s="65">
        <v>0</v>
      </c>
      <c r="P46" s="66">
        <v>1</v>
      </c>
      <c r="Q46" s="63">
        <v>1</v>
      </c>
      <c r="R46" s="64">
        <v>0</v>
      </c>
      <c r="S46" s="65">
        <v>0</v>
      </c>
      <c r="T46" s="66">
        <v>0</v>
      </c>
      <c r="U46" s="63">
        <v>0</v>
      </c>
      <c r="V46" s="64">
        <v>0</v>
      </c>
      <c r="W46" s="65">
        <v>0</v>
      </c>
      <c r="X46" s="66">
        <v>1</v>
      </c>
      <c r="Y46" s="231">
        <v>1</v>
      </c>
      <c r="Z46" s="234">
        <f t="shared" si="4"/>
        <v>0</v>
      </c>
      <c r="AA46" s="15">
        <f t="shared" si="5"/>
        <v>0</v>
      </c>
      <c r="AB46" s="16">
        <f t="shared" si="6"/>
        <v>2</v>
      </c>
      <c r="AC46" s="235">
        <f t="shared" si="7"/>
        <v>2</v>
      </c>
      <c r="AD46" s="289" t="s">
        <v>288</v>
      </c>
      <c r="AE46" s="355">
        <v>71</v>
      </c>
      <c r="AG46" s="11"/>
    </row>
    <row r="47" spans="1:33" ht="12">
      <c r="A47" s="198">
        <v>8</v>
      </c>
      <c r="B47" s="500" t="s">
        <v>155</v>
      </c>
      <c r="C47" s="500" t="s">
        <v>156</v>
      </c>
      <c r="D47" s="561" t="s">
        <v>78</v>
      </c>
      <c r="E47" s="543" t="s">
        <v>74</v>
      </c>
      <c r="F47" s="550">
        <v>0</v>
      </c>
      <c r="G47" s="551">
        <v>0</v>
      </c>
      <c r="H47" s="509">
        <v>0</v>
      </c>
      <c r="I47" s="552">
        <v>0</v>
      </c>
      <c r="J47" s="553">
        <v>0</v>
      </c>
      <c r="K47" s="551">
        <v>0</v>
      </c>
      <c r="L47" s="509">
        <v>0</v>
      </c>
      <c r="M47" s="552">
        <v>0</v>
      </c>
      <c r="N47" s="553">
        <v>0</v>
      </c>
      <c r="O47" s="551">
        <v>0</v>
      </c>
      <c r="P47" s="509">
        <v>1</v>
      </c>
      <c r="Q47" s="552">
        <v>2</v>
      </c>
      <c r="R47" s="553">
        <v>0</v>
      </c>
      <c r="S47" s="551">
        <v>0</v>
      </c>
      <c r="T47" s="509">
        <v>0</v>
      </c>
      <c r="U47" s="552">
        <v>0</v>
      </c>
      <c r="V47" s="553">
        <v>0</v>
      </c>
      <c r="W47" s="551">
        <v>0</v>
      </c>
      <c r="X47" s="509">
        <v>1</v>
      </c>
      <c r="Y47" s="554">
        <v>1</v>
      </c>
      <c r="Z47" s="540">
        <f t="shared" si="4"/>
        <v>0</v>
      </c>
      <c r="AA47" s="512">
        <f t="shared" si="5"/>
        <v>0</v>
      </c>
      <c r="AB47" s="513">
        <f t="shared" si="6"/>
        <v>2</v>
      </c>
      <c r="AC47" s="541">
        <f t="shared" si="7"/>
        <v>3</v>
      </c>
      <c r="AD47" s="289" t="s">
        <v>289</v>
      </c>
      <c r="AE47" s="355"/>
      <c r="AG47" s="11"/>
    </row>
    <row r="48" spans="1:33" ht="12">
      <c r="A48" s="198">
        <v>9</v>
      </c>
      <c r="B48" s="500" t="s">
        <v>304</v>
      </c>
      <c r="C48" s="500" t="s">
        <v>305</v>
      </c>
      <c r="D48" s="561" t="s">
        <v>157</v>
      </c>
      <c r="E48" s="543" t="s">
        <v>74</v>
      </c>
      <c r="F48" s="550">
        <v>0</v>
      </c>
      <c r="G48" s="551">
        <v>0</v>
      </c>
      <c r="H48" s="509">
        <v>0</v>
      </c>
      <c r="I48" s="552">
        <v>0</v>
      </c>
      <c r="J48" s="553">
        <v>0</v>
      </c>
      <c r="K48" s="551">
        <v>0</v>
      </c>
      <c r="L48" s="509">
        <v>1</v>
      </c>
      <c r="M48" s="552">
        <v>2</v>
      </c>
      <c r="N48" s="553">
        <v>0</v>
      </c>
      <c r="O48" s="551">
        <v>0</v>
      </c>
      <c r="P48" s="509">
        <v>1</v>
      </c>
      <c r="Q48" s="552">
        <v>2</v>
      </c>
      <c r="R48" s="553">
        <v>0</v>
      </c>
      <c r="S48" s="551">
        <v>0</v>
      </c>
      <c r="T48" s="509">
        <v>0</v>
      </c>
      <c r="U48" s="552">
        <v>0</v>
      </c>
      <c r="V48" s="553">
        <v>0</v>
      </c>
      <c r="W48" s="551">
        <v>0</v>
      </c>
      <c r="X48" s="509">
        <v>0</v>
      </c>
      <c r="Y48" s="554">
        <v>0</v>
      </c>
      <c r="Z48" s="540">
        <f t="shared" si="4"/>
        <v>0</v>
      </c>
      <c r="AA48" s="512">
        <f t="shared" si="5"/>
        <v>0</v>
      </c>
      <c r="AB48" s="513">
        <f t="shared" si="6"/>
        <v>2</v>
      </c>
      <c r="AC48" s="541">
        <f t="shared" si="7"/>
        <v>4</v>
      </c>
      <c r="AD48" s="289" t="s">
        <v>290</v>
      </c>
      <c r="AE48" s="355"/>
      <c r="AG48" s="11"/>
    </row>
    <row r="49" spans="1:33" ht="12">
      <c r="A49" s="198">
        <v>10</v>
      </c>
      <c r="B49" s="298" t="s">
        <v>119</v>
      </c>
      <c r="C49" s="298" t="s">
        <v>158</v>
      </c>
      <c r="D49" s="351" t="s">
        <v>91</v>
      </c>
      <c r="E49" s="345" t="s">
        <v>257</v>
      </c>
      <c r="F49" s="226">
        <v>0</v>
      </c>
      <c r="G49" s="61">
        <v>0</v>
      </c>
      <c r="H49" s="62">
        <v>0</v>
      </c>
      <c r="I49" s="63">
        <v>0</v>
      </c>
      <c r="J49" s="64">
        <v>0</v>
      </c>
      <c r="K49" s="65">
        <v>0</v>
      </c>
      <c r="L49" s="66">
        <v>0</v>
      </c>
      <c r="M49" s="63">
        <v>0</v>
      </c>
      <c r="N49" s="64">
        <v>0</v>
      </c>
      <c r="O49" s="65">
        <v>0</v>
      </c>
      <c r="P49" s="66">
        <v>0</v>
      </c>
      <c r="Q49" s="63">
        <v>0</v>
      </c>
      <c r="R49" s="64">
        <v>0</v>
      </c>
      <c r="S49" s="65">
        <v>0</v>
      </c>
      <c r="T49" s="66">
        <v>0</v>
      </c>
      <c r="U49" s="63">
        <v>0</v>
      </c>
      <c r="V49" s="64">
        <v>0</v>
      </c>
      <c r="W49" s="65">
        <v>0</v>
      </c>
      <c r="X49" s="66">
        <v>1</v>
      </c>
      <c r="Y49" s="231">
        <v>2</v>
      </c>
      <c r="Z49" s="234">
        <f t="shared" si="4"/>
        <v>0</v>
      </c>
      <c r="AA49" s="15">
        <f t="shared" si="5"/>
        <v>0</v>
      </c>
      <c r="AB49" s="16">
        <f t="shared" si="6"/>
        <v>1</v>
      </c>
      <c r="AC49" s="235">
        <f t="shared" si="7"/>
        <v>2</v>
      </c>
      <c r="AD49" s="289" t="s">
        <v>307</v>
      </c>
      <c r="AE49" s="355">
        <v>63</v>
      </c>
      <c r="AG49" s="11"/>
    </row>
    <row r="50" spans="1:33" ht="12">
      <c r="A50" s="198">
        <v>11</v>
      </c>
      <c r="B50" s="346" t="s">
        <v>276</v>
      </c>
      <c r="C50" s="346" t="s">
        <v>159</v>
      </c>
      <c r="D50" s="300" t="s">
        <v>91</v>
      </c>
      <c r="E50" s="345" t="s">
        <v>257</v>
      </c>
      <c r="F50" s="217">
        <v>0</v>
      </c>
      <c r="G50" s="50">
        <v>0</v>
      </c>
      <c r="H50" s="43">
        <v>0</v>
      </c>
      <c r="I50" s="44">
        <v>0</v>
      </c>
      <c r="J50" s="41">
        <v>0</v>
      </c>
      <c r="K50" s="50">
        <v>0</v>
      </c>
      <c r="L50" s="43">
        <v>0</v>
      </c>
      <c r="M50" s="44">
        <v>0</v>
      </c>
      <c r="N50" s="41">
        <v>0</v>
      </c>
      <c r="O50" s="50">
        <v>0</v>
      </c>
      <c r="P50" s="43">
        <v>0</v>
      </c>
      <c r="Q50" s="44">
        <v>0</v>
      </c>
      <c r="R50" s="41">
        <v>0</v>
      </c>
      <c r="S50" s="50">
        <v>0</v>
      </c>
      <c r="T50" s="43">
        <v>0</v>
      </c>
      <c r="U50" s="44">
        <v>0</v>
      </c>
      <c r="V50" s="41">
        <v>0</v>
      </c>
      <c r="W50" s="50">
        <v>0</v>
      </c>
      <c r="X50" s="43">
        <v>1</v>
      </c>
      <c r="Y50" s="230">
        <v>2</v>
      </c>
      <c r="Z50" s="234">
        <f t="shared" si="4"/>
        <v>0</v>
      </c>
      <c r="AA50" s="15">
        <f t="shared" si="5"/>
        <v>0</v>
      </c>
      <c r="AB50" s="16">
        <f t="shared" si="6"/>
        <v>1</v>
      </c>
      <c r="AC50" s="235">
        <f t="shared" si="7"/>
        <v>2</v>
      </c>
      <c r="AD50" s="289" t="s">
        <v>59</v>
      </c>
      <c r="AE50" s="355">
        <v>63</v>
      </c>
      <c r="AG50" s="11"/>
    </row>
    <row r="51" spans="1:33" ht="12">
      <c r="A51" s="198">
        <v>12</v>
      </c>
      <c r="B51" s="303" t="s">
        <v>160</v>
      </c>
      <c r="C51" s="303" t="s">
        <v>161</v>
      </c>
      <c r="D51" s="300" t="s">
        <v>123</v>
      </c>
      <c r="E51" s="345" t="s">
        <v>260</v>
      </c>
      <c r="F51" s="217">
        <v>0</v>
      </c>
      <c r="G51" s="50">
        <v>0</v>
      </c>
      <c r="H51" s="43">
        <v>0</v>
      </c>
      <c r="I51" s="44">
        <v>0</v>
      </c>
      <c r="J51" s="41">
        <v>0</v>
      </c>
      <c r="K51" s="50">
        <v>0</v>
      </c>
      <c r="L51" s="43">
        <v>0</v>
      </c>
      <c r="M51" s="44">
        <v>0</v>
      </c>
      <c r="N51" s="41">
        <v>0</v>
      </c>
      <c r="O51" s="50">
        <v>0</v>
      </c>
      <c r="P51" s="43">
        <v>0</v>
      </c>
      <c r="Q51" s="44">
        <v>0</v>
      </c>
      <c r="R51" s="41">
        <v>0</v>
      </c>
      <c r="S51" s="50">
        <v>0</v>
      </c>
      <c r="T51" s="43">
        <v>0</v>
      </c>
      <c r="U51" s="44">
        <v>0</v>
      </c>
      <c r="V51" s="41">
        <v>0</v>
      </c>
      <c r="W51" s="50">
        <v>0</v>
      </c>
      <c r="X51" s="43">
        <v>0</v>
      </c>
      <c r="Y51" s="230">
        <v>0</v>
      </c>
      <c r="Z51" s="234">
        <f t="shared" si="4"/>
        <v>0</v>
      </c>
      <c r="AA51" s="15">
        <f t="shared" si="5"/>
        <v>0</v>
      </c>
      <c r="AB51" s="16">
        <f t="shared" si="6"/>
        <v>0</v>
      </c>
      <c r="AC51" s="235">
        <f t="shared" si="7"/>
        <v>0</v>
      </c>
      <c r="AD51" s="357" t="s">
        <v>309</v>
      </c>
      <c r="AE51" s="355">
        <v>50</v>
      </c>
      <c r="AG51" s="11"/>
    </row>
    <row r="52" spans="1:33" ht="12">
      <c r="A52" s="198">
        <v>13</v>
      </c>
      <c r="B52" s="303"/>
      <c r="C52" s="303"/>
      <c r="D52" s="300"/>
      <c r="E52" s="345"/>
      <c r="F52" s="226"/>
      <c r="G52" s="61"/>
      <c r="H52" s="62"/>
      <c r="I52" s="63"/>
      <c r="J52" s="64"/>
      <c r="K52" s="65"/>
      <c r="L52" s="66"/>
      <c r="M52" s="63"/>
      <c r="N52" s="64"/>
      <c r="O52" s="65"/>
      <c r="P52" s="66"/>
      <c r="Q52" s="63"/>
      <c r="R52" s="64"/>
      <c r="S52" s="65"/>
      <c r="T52" s="66"/>
      <c r="U52" s="63"/>
      <c r="V52" s="64"/>
      <c r="W52" s="65"/>
      <c r="X52" s="66"/>
      <c r="Y52" s="231"/>
      <c r="Z52" s="234">
        <f t="shared" si="4"/>
        <v>0</v>
      </c>
      <c r="AA52" s="15">
        <f t="shared" si="5"/>
        <v>0</v>
      </c>
      <c r="AB52" s="16">
        <f t="shared" si="6"/>
        <v>0</v>
      </c>
      <c r="AC52" s="235">
        <f t="shared" si="7"/>
        <v>0</v>
      </c>
      <c r="AD52" s="289"/>
      <c r="AE52" s="355"/>
      <c r="AG52" s="11"/>
    </row>
    <row r="53" spans="1:33" ht="12">
      <c r="A53" s="198">
        <v>14</v>
      </c>
      <c r="B53" s="303"/>
      <c r="C53" s="303"/>
      <c r="D53" s="300"/>
      <c r="E53" s="345"/>
      <c r="F53" s="217"/>
      <c r="G53" s="50"/>
      <c r="H53" s="43"/>
      <c r="I53" s="44"/>
      <c r="J53" s="41"/>
      <c r="K53" s="50"/>
      <c r="L53" s="43"/>
      <c r="M53" s="44"/>
      <c r="N53" s="41"/>
      <c r="O53" s="50"/>
      <c r="P53" s="43"/>
      <c r="Q53" s="44"/>
      <c r="R53" s="41"/>
      <c r="S53" s="50"/>
      <c r="T53" s="43"/>
      <c r="U53" s="44"/>
      <c r="V53" s="41"/>
      <c r="W53" s="50"/>
      <c r="X53" s="43"/>
      <c r="Y53" s="230"/>
      <c r="Z53" s="234">
        <f t="shared" si="4"/>
        <v>0</v>
      </c>
      <c r="AA53" s="15">
        <f t="shared" si="5"/>
        <v>0</v>
      </c>
      <c r="AB53" s="16">
        <f t="shared" si="6"/>
        <v>0</v>
      </c>
      <c r="AC53" s="235">
        <f t="shared" si="7"/>
        <v>0</v>
      </c>
      <c r="AD53" s="286"/>
      <c r="AE53" s="355"/>
      <c r="AG53" s="11"/>
    </row>
    <row r="54" spans="1:33" ht="12">
      <c r="A54" s="198">
        <v>15</v>
      </c>
      <c r="B54" s="303"/>
      <c r="C54" s="303"/>
      <c r="D54" s="300"/>
      <c r="E54" s="345"/>
      <c r="F54" s="217"/>
      <c r="G54" s="50"/>
      <c r="H54" s="43"/>
      <c r="I54" s="44"/>
      <c r="J54" s="41"/>
      <c r="K54" s="50"/>
      <c r="L54" s="43"/>
      <c r="M54" s="44"/>
      <c r="N54" s="41"/>
      <c r="O54" s="50"/>
      <c r="P54" s="43"/>
      <c r="Q54" s="44"/>
      <c r="R54" s="41"/>
      <c r="S54" s="50"/>
      <c r="T54" s="43"/>
      <c r="U54" s="44"/>
      <c r="V54" s="41"/>
      <c r="W54" s="50"/>
      <c r="X54" s="43"/>
      <c r="Y54" s="230"/>
      <c r="Z54" s="234">
        <f t="shared" si="4"/>
        <v>0</v>
      </c>
      <c r="AA54" s="15">
        <f t="shared" si="5"/>
        <v>0</v>
      </c>
      <c r="AB54" s="16">
        <f t="shared" si="6"/>
        <v>0</v>
      </c>
      <c r="AC54" s="235">
        <f t="shared" si="7"/>
        <v>0</v>
      </c>
      <c r="AD54" s="285"/>
      <c r="AE54" s="355"/>
      <c r="AG54" s="11"/>
    </row>
    <row r="55" spans="1:33" ht="12">
      <c r="A55" s="198">
        <v>16</v>
      </c>
      <c r="B55" s="303"/>
      <c r="C55" s="303"/>
      <c r="D55" s="300"/>
      <c r="E55" s="345"/>
      <c r="F55" s="226"/>
      <c r="G55" s="61"/>
      <c r="H55" s="62"/>
      <c r="I55" s="63"/>
      <c r="J55" s="64"/>
      <c r="K55" s="65"/>
      <c r="L55" s="66"/>
      <c r="M55" s="63"/>
      <c r="N55" s="64"/>
      <c r="O55" s="65"/>
      <c r="P55" s="66"/>
      <c r="Q55" s="63"/>
      <c r="R55" s="64"/>
      <c r="S55" s="65"/>
      <c r="T55" s="66"/>
      <c r="U55" s="63"/>
      <c r="V55" s="64"/>
      <c r="W55" s="65"/>
      <c r="X55" s="66"/>
      <c r="Y55" s="231"/>
      <c r="Z55" s="234">
        <f t="shared" si="4"/>
        <v>0</v>
      </c>
      <c r="AA55" s="15">
        <f t="shared" si="5"/>
        <v>0</v>
      </c>
      <c r="AB55" s="16">
        <f t="shared" si="6"/>
        <v>0</v>
      </c>
      <c r="AC55" s="235">
        <f t="shared" si="7"/>
        <v>0</v>
      </c>
      <c r="AD55" s="289"/>
      <c r="AE55" s="355"/>
      <c r="AG55" s="11"/>
    </row>
    <row r="56" spans="1:33" ht="12.75" thickBot="1">
      <c r="A56" s="199">
        <v>17</v>
      </c>
      <c r="B56" s="348"/>
      <c r="C56" s="348"/>
      <c r="D56" s="322"/>
      <c r="E56" s="349"/>
      <c r="F56" s="227"/>
      <c r="G56" s="67"/>
      <c r="H56" s="68"/>
      <c r="I56" s="69"/>
      <c r="J56" s="70"/>
      <c r="K56" s="71"/>
      <c r="L56" s="72"/>
      <c r="M56" s="69"/>
      <c r="N56" s="70"/>
      <c r="O56" s="71"/>
      <c r="P56" s="72"/>
      <c r="Q56" s="69"/>
      <c r="R56" s="70"/>
      <c r="S56" s="71"/>
      <c r="T56" s="72"/>
      <c r="U56" s="69"/>
      <c r="V56" s="70"/>
      <c r="W56" s="71"/>
      <c r="X56" s="72"/>
      <c r="Y56" s="232"/>
      <c r="Z56" s="236">
        <f t="shared" si="4"/>
        <v>0</v>
      </c>
      <c r="AA56" s="19">
        <f t="shared" si="5"/>
        <v>0</v>
      </c>
      <c r="AB56" s="20">
        <f t="shared" si="6"/>
        <v>0</v>
      </c>
      <c r="AC56" s="237">
        <f t="shared" si="7"/>
        <v>0</v>
      </c>
      <c r="AD56" s="290"/>
      <c r="AE56" s="356"/>
      <c r="AG56" s="11"/>
    </row>
    <row r="57" ht="9.75">
      <c r="AG57" s="11"/>
    </row>
    <row r="58" ht="9.75">
      <c r="AG58" s="11"/>
    </row>
    <row r="59" ht="11.25" customHeight="1">
      <c r="AG59" s="11"/>
    </row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7">
    <mergeCell ref="V10:Y10"/>
    <mergeCell ref="Z10:AC10"/>
    <mergeCell ref="N10:Q10"/>
    <mergeCell ref="J38:M38"/>
    <mergeCell ref="V38:Y38"/>
    <mergeCell ref="Z38:AC38"/>
    <mergeCell ref="N38:Q38"/>
    <mergeCell ref="R10:U10"/>
    <mergeCell ref="R38:U38"/>
    <mergeCell ref="F38:I38"/>
    <mergeCell ref="J10:M10"/>
    <mergeCell ref="C7:D7"/>
    <mergeCell ref="C3:D3"/>
    <mergeCell ref="C4:D4"/>
    <mergeCell ref="C5:D5"/>
    <mergeCell ref="C6:D6"/>
    <mergeCell ref="F10:I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/>
  <ignoredErrors>
    <ignoredError sqref="Z40:AC56 Z12:AC33 Z34:AC34 C7 C3" emptyCellReference="1"/>
    <ignoredError sqref="C5:C6" emptyCellReferenc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G65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02" customWidth="1"/>
    <col min="5" max="5" width="13.7109375" style="102" customWidth="1"/>
    <col min="6" max="25" width="4.7109375" style="1" hidden="1" customWidth="1" outlineLevel="1"/>
    <col min="26" max="26" width="4.7109375" style="1" customWidth="1" collapsed="1"/>
    <col min="27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">
      <c r="A1" s="22" t="str">
        <f>'A gr.'!A1</f>
        <v>2010 m. Lietuvos Boulderingo Taurė. IV Etapas - Klaipėda</v>
      </c>
      <c r="B1" s="23"/>
      <c r="C1" s="23"/>
      <c r="D1" s="28"/>
      <c r="E1" s="28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6" ht="10.5" thickBot="1">
      <c r="A2" s="23"/>
      <c r="B2" s="23"/>
      <c r="C2" s="23"/>
      <c r="D2" s="28"/>
      <c r="E2" s="2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ht="12.75" customHeight="1">
      <c r="A3" s="23"/>
      <c r="B3" s="88" t="s">
        <v>236</v>
      </c>
      <c r="C3" s="656">
        <f>'A gr.'!C3:D3</f>
        <v>40474</v>
      </c>
      <c r="D3" s="657"/>
      <c r="E3" s="94"/>
      <c r="F3" s="90"/>
      <c r="G3" s="90"/>
      <c r="H3" s="90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5"/>
      <c r="AZ3" s="25"/>
      <c r="BA3" s="25"/>
      <c r="BB3" s="25"/>
      <c r="BC3" s="23"/>
      <c r="BD3" s="23"/>
    </row>
    <row r="4" spans="1:56" ht="10.5">
      <c r="A4" s="23"/>
      <c r="B4" s="89" t="s">
        <v>237</v>
      </c>
      <c r="C4" s="658" t="s">
        <v>242</v>
      </c>
      <c r="D4" s="659"/>
      <c r="E4" s="95"/>
      <c r="F4" s="91"/>
      <c r="G4" s="91"/>
      <c r="H4" s="9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8"/>
      <c r="AZ4" s="28"/>
      <c r="BA4" s="28"/>
      <c r="BB4" s="28"/>
      <c r="BC4" s="28"/>
      <c r="BD4" s="28"/>
    </row>
    <row r="5" spans="1:56" ht="10.5">
      <c r="A5" s="23"/>
      <c r="B5" s="89" t="s">
        <v>238</v>
      </c>
      <c r="C5" s="660" t="str">
        <f>'A gr.'!C5:D5</f>
        <v>IV</v>
      </c>
      <c r="D5" s="661"/>
      <c r="E5" s="96"/>
      <c r="F5" s="92"/>
      <c r="G5" s="92"/>
      <c r="H5" s="9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8"/>
      <c r="AZ5" s="28"/>
      <c r="BA5" s="28"/>
      <c r="BB5" s="28"/>
      <c r="BC5" s="28"/>
      <c r="BD5" s="28"/>
    </row>
    <row r="6" spans="1:56" ht="10.5">
      <c r="A6" s="23"/>
      <c r="B6" s="89" t="s">
        <v>239</v>
      </c>
      <c r="C6" s="660" t="str">
        <f>'A gr.'!C6:D6</f>
        <v>Edmundas Tilvikas</v>
      </c>
      <c r="D6" s="661"/>
      <c r="E6" s="95"/>
      <c r="F6" s="91"/>
      <c r="G6" s="91"/>
      <c r="H6" s="91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8"/>
      <c r="AZ6" s="28"/>
      <c r="BA6" s="28"/>
      <c r="BB6" s="28"/>
      <c r="BC6" s="28"/>
      <c r="BD6" s="28"/>
    </row>
    <row r="7" spans="1:56" ht="13.5" customHeight="1" thickBot="1">
      <c r="A7" s="23"/>
      <c r="B7" s="284" t="s">
        <v>249</v>
      </c>
      <c r="C7" s="662" t="str">
        <f>'A gr.'!C7:D7</f>
        <v>Sergejus Kozliuk</v>
      </c>
      <c r="D7" s="663"/>
      <c r="E7" s="97"/>
      <c r="F7" s="93"/>
      <c r="G7" s="93"/>
      <c r="H7" s="9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ht="13.5" customHeight="1">
      <c r="A8" s="23"/>
      <c r="B8" s="31"/>
      <c r="C8" s="31"/>
      <c r="D8" s="28"/>
      <c r="E8" s="2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3"/>
      <c r="AM8" s="31"/>
      <c r="AN8" s="31"/>
      <c r="AO8" s="31"/>
      <c r="AP8" s="23"/>
      <c r="AQ8" s="31"/>
      <c r="AR8" s="31"/>
      <c r="AS8" s="31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9" ht="13.5" customHeight="1" thickBot="1">
      <c r="A9" s="23"/>
      <c r="B9" s="31"/>
      <c r="C9" s="31"/>
      <c r="D9" s="28"/>
      <c r="E9" s="28"/>
      <c r="F9" s="32" t="s">
        <v>204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E9" s="32" t="s">
        <v>205</v>
      </c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23"/>
      <c r="BD9" s="23"/>
      <c r="BG9" s="11"/>
    </row>
    <row r="10" spans="1:59" ht="13.5" customHeight="1" thickBot="1">
      <c r="A10" s="23"/>
      <c r="B10" s="248" t="str">
        <f>CONCATENATE($C$4," pogrupis")</f>
        <v>C pogrupis</v>
      </c>
      <c r="C10" s="73"/>
      <c r="D10" s="98"/>
      <c r="E10" s="28"/>
      <c r="F10" s="677" t="s">
        <v>206</v>
      </c>
      <c r="G10" s="678"/>
      <c r="H10" s="678"/>
      <c r="I10" s="679"/>
      <c r="J10" s="655" t="s">
        <v>207</v>
      </c>
      <c r="K10" s="649"/>
      <c r="L10" s="649"/>
      <c r="M10" s="650"/>
      <c r="N10" s="655" t="s">
        <v>208</v>
      </c>
      <c r="O10" s="649"/>
      <c r="P10" s="649"/>
      <c r="Q10" s="650"/>
      <c r="R10" s="655" t="s">
        <v>245</v>
      </c>
      <c r="S10" s="649"/>
      <c r="T10" s="649"/>
      <c r="U10" s="650"/>
      <c r="V10" s="655" t="s">
        <v>246</v>
      </c>
      <c r="W10" s="649"/>
      <c r="X10" s="649"/>
      <c r="Y10" s="650"/>
      <c r="Z10" s="655" t="s">
        <v>211</v>
      </c>
      <c r="AA10" s="649"/>
      <c r="AB10" s="649"/>
      <c r="AC10" s="651"/>
      <c r="AD10" s="118"/>
      <c r="AE10" s="652" t="s">
        <v>206</v>
      </c>
      <c r="AF10" s="653"/>
      <c r="AG10" s="653"/>
      <c r="AH10" s="654"/>
      <c r="AI10" s="652" t="s">
        <v>207</v>
      </c>
      <c r="AJ10" s="653"/>
      <c r="AK10" s="653"/>
      <c r="AL10" s="654"/>
      <c r="AM10" s="648" t="s">
        <v>208</v>
      </c>
      <c r="AN10" s="649"/>
      <c r="AO10" s="649"/>
      <c r="AP10" s="650"/>
      <c r="AQ10" s="652" t="s">
        <v>245</v>
      </c>
      <c r="AR10" s="653"/>
      <c r="AS10" s="653"/>
      <c r="AT10" s="654"/>
      <c r="AU10" s="648" t="s">
        <v>246</v>
      </c>
      <c r="AV10" s="649"/>
      <c r="AW10" s="649"/>
      <c r="AX10" s="650"/>
      <c r="AY10" s="655" t="s">
        <v>211</v>
      </c>
      <c r="AZ10" s="649"/>
      <c r="BA10" s="649"/>
      <c r="BB10" s="651"/>
      <c r="BC10" s="118"/>
      <c r="BD10" s="23"/>
      <c r="BG10" s="11"/>
    </row>
    <row r="11" spans="1:56" ht="13.5" customHeight="1" thickBot="1">
      <c r="A11" s="110" t="s">
        <v>212</v>
      </c>
      <c r="B11" s="111" t="s">
        <v>213</v>
      </c>
      <c r="C11" s="112" t="s">
        <v>214</v>
      </c>
      <c r="D11" s="112" t="s">
        <v>248</v>
      </c>
      <c r="E11" s="113" t="s">
        <v>247</v>
      </c>
      <c r="F11" s="152" t="s">
        <v>215</v>
      </c>
      <c r="G11" s="137" t="s">
        <v>217</v>
      </c>
      <c r="H11" s="138" t="s">
        <v>216</v>
      </c>
      <c r="I11" s="139" t="s">
        <v>217</v>
      </c>
      <c r="J11" s="123" t="s">
        <v>215</v>
      </c>
      <c r="K11" s="120" t="s">
        <v>217</v>
      </c>
      <c r="L11" s="121" t="s">
        <v>216</v>
      </c>
      <c r="M11" s="122" t="s">
        <v>217</v>
      </c>
      <c r="N11" s="455" t="s">
        <v>215</v>
      </c>
      <c r="O11" s="137" t="s">
        <v>217</v>
      </c>
      <c r="P11" s="138" t="s">
        <v>216</v>
      </c>
      <c r="Q11" s="139" t="s">
        <v>217</v>
      </c>
      <c r="R11" s="123" t="s">
        <v>215</v>
      </c>
      <c r="S11" s="120" t="s">
        <v>217</v>
      </c>
      <c r="T11" s="121" t="s">
        <v>216</v>
      </c>
      <c r="U11" s="122" t="s">
        <v>217</v>
      </c>
      <c r="V11" s="455" t="s">
        <v>215</v>
      </c>
      <c r="W11" s="137" t="s">
        <v>217</v>
      </c>
      <c r="X11" s="138" t="s">
        <v>216</v>
      </c>
      <c r="Y11" s="139" t="s">
        <v>217</v>
      </c>
      <c r="Z11" s="455" t="s">
        <v>215</v>
      </c>
      <c r="AA11" s="137" t="s">
        <v>217</v>
      </c>
      <c r="AB11" s="138" t="s">
        <v>216</v>
      </c>
      <c r="AC11" s="139" t="s">
        <v>217</v>
      </c>
      <c r="AD11" s="151" t="s">
        <v>202</v>
      </c>
      <c r="AE11" s="156" t="s">
        <v>215</v>
      </c>
      <c r="AF11" s="137" t="s">
        <v>217</v>
      </c>
      <c r="AG11" s="138" t="s">
        <v>216</v>
      </c>
      <c r="AH11" s="157" t="s">
        <v>217</v>
      </c>
      <c r="AI11" s="156" t="s">
        <v>215</v>
      </c>
      <c r="AJ11" s="137" t="s">
        <v>217</v>
      </c>
      <c r="AK11" s="138" t="s">
        <v>216</v>
      </c>
      <c r="AL11" s="157" t="s">
        <v>217</v>
      </c>
      <c r="AM11" s="152" t="s">
        <v>215</v>
      </c>
      <c r="AN11" s="137" t="s">
        <v>217</v>
      </c>
      <c r="AO11" s="138" t="s">
        <v>216</v>
      </c>
      <c r="AP11" s="158" t="s">
        <v>217</v>
      </c>
      <c r="AQ11" s="156" t="s">
        <v>215</v>
      </c>
      <c r="AR11" s="137" t="s">
        <v>217</v>
      </c>
      <c r="AS11" s="138" t="s">
        <v>216</v>
      </c>
      <c r="AT11" s="157" t="s">
        <v>217</v>
      </c>
      <c r="AU11" s="152" t="s">
        <v>215</v>
      </c>
      <c r="AV11" s="137" t="s">
        <v>217</v>
      </c>
      <c r="AW11" s="138" t="s">
        <v>216</v>
      </c>
      <c r="AX11" s="139" t="s">
        <v>217</v>
      </c>
      <c r="AY11" s="123" t="s">
        <v>215</v>
      </c>
      <c r="AZ11" s="120" t="s">
        <v>217</v>
      </c>
      <c r="BA11" s="121" t="s">
        <v>216</v>
      </c>
      <c r="BB11" s="166" t="s">
        <v>217</v>
      </c>
      <c r="BC11" s="175" t="s">
        <v>202</v>
      </c>
      <c r="BD11" s="167" t="s">
        <v>220</v>
      </c>
    </row>
    <row r="12" spans="1:56" ht="12">
      <c r="A12" s="358">
        <v>1</v>
      </c>
      <c r="B12" s="500" t="s">
        <v>104</v>
      </c>
      <c r="C12" s="500" t="s">
        <v>105</v>
      </c>
      <c r="D12" s="542" t="s">
        <v>103</v>
      </c>
      <c r="E12" s="570" t="s">
        <v>74</v>
      </c>
      <c r="F12" s="571">
        <v>0</v>
      </c>
      <c r="G12" s="572">
        <v>0</v>
      </c>
      <c r="H12" s="573">
        <v>1</v>
      </c>
      <c r="I12" s="574">
        <v>1</v>
      </c>
      <c r="J12" s="575">
        <v>1</v>
      </c>
      <c r="K12" s="576">
        <v>1</v>
      </c>
      <c r="L12" s="577">
        <v>1</v>
      </c>
      <c r="M12" s="578">
        <v>1</v>
      </c>
      <c r="N12" s="571">
        <v>1</v>
      </c>
      <c r="O12" s="572">
        <v>2</v>
      </c>
      <c r="P12" s="573">
        <v>1</v>
      </c>
      <c r="Q12" s="574">
        <v>1</v>
      </c>
      <c r="R12" s="575">
        <v>1</v>
      </c>
      <c r="S12" s="576">
        <v>5</v>
      </c>
      <c r="T12" s="577">
        <v>1</v>
      </c>
      <c r="U12" s="578">
        <v>2</v>
      </c>
      <c r="V12" s="571">
        <v>1</v>
      </c>
      <c r="W12" s="572">
        <v>1</v>
      </c>
      <c r="X12" s="573">
        <v>1</v>
      </c>
      <c r="Y12" s="574">
        <v>1</v>
      </c>
      <c r="Z12" s="579">
        <f>F12+J12+N12+R12+V12</f>
        <v>4</v>
      </c>
      <c r="AA12" s="580">
        <f>G12+K12+O12+S12+W12</f>
        <v>9</v>
      </c>
      <c r="AB12" s="581">
        <f>H12+L12+P12+T12+X12</f>
        <v>5</v>
      </c>
      <c r="AC12" s="582">
        <f>I12+M12+Q12+U12+Y12</f>
        <v>6</v>
      </c>
      <c r="AD12" s="287" t="s">
        <v>286</v>
      </c>
      <c r="AE12" s="604">
        <v>0</v>
      </c>
      <c r="AF12" s="605">
        <v>0</v>
      </c>
      <c r="AG12" s="606">
        <v>1</v>
      </c>
      <c r="AH12" s="607">
        <v>3</v>
      </c>
      <c r="AI12" s="604">
        <v>1</v>
      </c>
      <c r="AJ12" s="605">
        <v>1</v>
      </c>
      <c r="AK12" s="606">
        <v>1</v>
      </c>
      <c r="AL12" s="607">
        <v>1</v>
      </c>
      <c r="AM12" s="608">
        <v>1</v>
      </c>
      <c r="AN12" s="605">
        <v>1</v>
      </c>
      <c r="AO12" s="606">
        <v>1</v>
      </c>
      <c r="AP12" s="609">
        <v>1</v>
      </c>
      <c r="AQ12" s="604">
        <v>0</v>
      </c>
      <c r="AR12" s="605">
        <v>0</v>
      </c>
      <c r="AS12" s="606">
        <v>1</v>
      </c>
      <c r="AT12" s="607">
        <v>5</v>
      </c>
      <c r="AU12" s="608">
        <v>1</v>
      </c>
      <c r="AV12" s="605">
        <v>1</v>
      </c>
      <c r="AW12" s="606">
        <v>1</v>
      </c>
      <c r="AX12" s="607">
        <v>1</v>
      </c>
      <c r="AY12" s="487">
        <f>AE12+AI12+AM12+AQ12+AU12</f>
        <v>3</v>
      </c>
      <c r="AZ12" s="488">
        <f>AF12+AJ12+AN12+AR12+AV12</f>
        <v>3</v>
      </c>
      <c r="BA12" s="489">
        <f>AG12+AK12+AO12+AS12+AW12</f>
        <v>5</v>
      </c>
      <c r="BB12" s="610">
        <f>AH12+AL12+AP12+AT12+AX12</f>
        <v>11</v>
      </c>
      <c r="BC12" s="174" t="s">
        <v>285</v>
      </c>
      <c r="BD12" s="168"/>
    </row>
    <row r="13" spans="1:58" ht="12">
      <c r="A13" s="377">
        <v>2</v>
      </c>
      <c r="B13" s="301" t="s">
        <v>298</v>
      </c>
      <c r="C13" s="301" t="s">
        <v>315</v>
      </c>
      <c r="D13" s="302" t="s">
        <v>103</v>
      </c>
      <c r="E13" s="452" t="s">
        <v>260</v>
      </c>
      <c r="F13" s="385">
        <v>0</v>
      </c>
      <c r="G13" s="378">
        <v>0</v>
      </c>
      <c r="H13" s="379">
        <v>1</v>
      </c>
      <c r="I13" s="209">
        <v>1</v>
      </c>
      <c r="J13" s="203">
        <v>1</v>
      </c>
      <c r="K13" s="257">
        <v>2</v>
      </c>
      <c r="L13" s="203">
        <v>1</v>
      </c>
      <c r="M13" s="454">
        <v>1</v>
      </c>
      <c r="N13" s="249">
        <v>1</v>
      </c>
      <c r="O13" s="257">
        <v>2</v>
      </c>
      <c r="P13" s="203">
        <v>1</v>
      </c>
      <c r="Q13" s="209">
        <v>1</v>
      </c>
      <c r="R13" s="203">
        <v>1</v>
      </c>
      <c r="S13" s="257">
        <v>2</v>
      </c>
      <c r="T13" s="203">
        <v>1</v>
      </c>
      <c r="U13" s="454">
        <v>2</v>
      </c>
      <c r="V13" s="249">
        <v>1</v>
      </c>
      <c r="W13" s="257">
        <v>1</v>
      </c>
      <c r="X13" s="203">
        <v>1</v>
      </c>
      <c r="Y13" s="209">
        <v>1</v>
      </c>
      <c r="Z13" s="242">
        <f aca="true" t="shared" si="0" ref="Z13:AC34">F13+J13+N13+R13+V13</f>
        <v>4</v>
      </c>
      <c r="AA13" s="15">
        <f t="shared" si="0"/>
        <v>7</v>
      </c>
      <c r="AB13" s="239">
        <f t="shared" si="0"/>
        <v>5</v>
      </c>
      <c r="AC13" s="243">
        <f t="shared" si="0"/>
        <v>6</v>
      </c>
      <c r="AD13" s="456" t="s">
        <v>287</v>
      </c>
      <c r="AE13" s="145">
        <v>0</v>
      </c>
      <c r="AF13" s="78">
        <v>0</v>
      </c>
      <c r="AG13" s="140">
        <v>1</v>
      </c>
      <c r="AH13" s="146">
        <v>1</v>
      </c>
      <c r="AI13" s="145">
        <v>0</v>
      </c>
      <c r="AJ13" s="78">
        <v>0</v>
      </c>
      <c r="AK13" s="140">
        <v>1</v>
      </c>
      <c r="AL13" s="146">
        <v>1</v>
      </c>
      <c r="AM13" s="154">
        <v>1</v>
      </c>
      <c r="AN13" s="78">
        <v>2</v>
      </c>
      <c r="AO13" s="140">
        <v>1</v>
      </c>
      <c r="AP13" s="160">
        <v>1</v>
      </c>
      <c r="AQ13" s="145">
        <v>0</v>
      </c>
      <c r="AR13" s="78">
        <v>0</v>
      </c>
      <c r="AS13" s="140">
        <v>1</v>
      </c>
      <c r="AT13" s="146">
        <v>2</v>
      </c>
      <c r="AU13" s="154">
        <v>1</v>
      </c>
      <c r="AV13" s="78">
        <v>1</v>
      </c>
      <c r="AW13" s="140">
        <v>1</v>
      </c>
      <c r="AX13" s="146">
        <v>1</v>
      </c>
      <c r="AY13" s="135">
        <f aca="true" t="shared" si="1" ref="AY13:BB34">AE13+AI13+AM13+AQ13+AU13</f>
        <v>2</v>
      </c>
      <c r="AZ13" s="15">
        <f t="shared" si="1"/>
        <v>3</v>
      </c>
      <c r="BA13" s="16">
        <f t="shared" si="1"/>
        <v>5</v>
      </c>
      <c r="BB13" s="162">
        <f t="shared" si="1"/>
        <v>6</v>
      </c>
      <c r="BC13" s="170" t="s">
        <v>287</v>
      </c>
      <c r="BD13" s="168">
        <v>100</v>
      </c>
      <c r="BF13" s="11"/>
    </row>
    <row r="14" spans="1:58" ht="12">
      <c r="A14" s="447">
        <v>3</v>
      </c>
      <c r="B14" s="500" t="s">
        <v>100</v>
      </c>
      <c r="C14" s="500" t="s">
        <v>101</v>
      </c>
      <c r="D14" s="542" t="s">
        <v>102</v>
      </c>
      <c r="E14" s="570" t="s">
        <v>74</v>
      </c>
      <c r="F14" s="583">
        <v>1</v>
      </c>
      <c r="G14" s="584">
        <v>3</v>
      </c>
      <c r="H14" s="585">
        <v>1</v>
      </c>
      <c r="I14" s="586">
        <v>2</v>
      </c>
      <c r="J14" s="535">
        <v>1</v>
      </c>
      <c r="K14" s="587">
        <v>2</v>
      </c>
      <c r="L14" s="536">
        <v>1</v>
      </c>
      <c r="M14" s="539">
        <v>1</v>
      </c>
      <c r="N14" s="583">
        <v>1</v>
      </c>
      <c r="O14" s="587">
        <v>1</v>
      </c>
      <c r="P14" s="536">
        <v>1</v>
      </c>
      <c r="Q14" s="586">
        <v>1</v>
      </c>
      <c r="R14" s="535">
        <v>1</v>
      </c>
      <c r="S14" s="587">
        <v>1</v>
      </c>
      <c r="T14" s="536">
        <v>1</v>
      </c>
      <c r="U14" s="539">
        <v>1</v>
      </c>
      <c r="V14" s="583">
        <v>1</v>
      </c>
      <c r="W14" s="587">
        <v>1</v>
      </c>
      <c r="X14" s="536">
        <v>1</v>
      </c>
      <c r="Y14" s="586">
        <v>1</v>
      </c>
      <c r="Z14" s="588">
        <f t="shared" si="0"/>
        <v>5</v>
      </c>
      <c r="AA14" s="589">
        <f t="shared" si="0"/>
        <v>8</v>
      </c>
      <c r="AB14" s="590">
        <f t="shared" si="0"/>
        <v>5</v>
      </c>
      <c r="AC14" s="591">
        <f t="shared" si="0"/>
        <v>6</v>
      </c>
      <c r="AD14" s="457" t="s">
        <v>285</v>
      </c>
      <c r="AE14" s="611">
        <v>0</v>
      </c>
      <c r="AF14" s="612">
        <v>0</v>
      </c>
      <c r="AG14" s="613">
        <v>0</v>
      </c>
      <c r="AH14" s="614">
        <v>0</v>
      </c>
      <c r="AI14" s="611">
        <v>0</v>
      </c>
      <c r="AJ14" s="612">
        <v>0</v>
      </c>
      <c r="AK14" s="613">
        <v>0</v>
      </c>
      <c r="AL14" s="614">
        <v>0</v>
      </c>
      <c r="AM14" s="615">
        <v>1</v>
      </c>
      <c r="AN14" s="612">
        <v>2</v>
      </c>
      <c r="AO14" s="613">
        <v>1</v>
      </c>
      <c r="AP14" s="616">
        <v>1</v>
      </c>
      <c r="AQ14" s="611">
        <v>0</v>
      </c>
      <c r="AR14" s="612">
        <v>0</v>
      </c>
      <c r="AS14" s="613">
        <v>1</v>
      </c>
      <c r="AT14" s="614">
        <v>2</v>
      </c>
      <c r="AU14" s="615">
        <v>1</v>
      </c>
      <c r="AV14" s="612">
        <v>1</v>
      </c>
      <c r="AW14" s="613">
        <v>1</v>
      </c>
      <c r="AX14" s="614">
        <v>1</v>
      </c>
      <c r="AY14" s="487">
        <f t="shared" si="1"/>
        <v>2</v>
      </c>
      <c r="AZ14" s="488">
        <f t="shared" si="1"/>
        <v>3</v>
      </c>
      <c r="BA14" s="489">
        <f t="shared" si="1"/>
        <v>3</v>
      </c>
      <c r="BB14" s="610">
        <f t="shared" si="1"/>
        <v>4</v>
      </c>
      <c r="BC14" s="170" t="s">
        <v>286</v>
      </c>
      <c r="BD14" s="164"/>
      <c r="BF14" s="11"/>
    </row>
    <row r="15" spans="1:58" ht="12">
      <c r="A15" s="380">
        <v>4</v>
      </c>
      <c r="B15" s="298" t="s">
        <v>294</v>
      </c>
      <c r="C15" s="298" t="s">
        <v>106</v>
      </c>
      <c r="D15" s="300" t="s">
        <v>107</v>
      </c>
      <c r="E15" s="367" t="s">
        <v>257</v>
      </c>
      <c r="F15" s="128">
        <v>0</v>
      </c>
      <c r="G15" s="76">
        <v>0</v>
      </c>
      <c r="H15" s="77">
        <v>1</v>
      </c>
      <c r="I15" s="194">
        <v>2</v>
      </c>
      <c r="J15" s="217">
        <v>1</v>
      </c>
      <c r="K15" s="50">
        <v>2</v>
      </c>
      <c r="L15" s="43">
        <v>1</v>
      </c>
      <c r="M15" s="230">
        <v>1</v>
      </c>
      <c r="N15" s="200">
        <v>1</v>
      </c>
      <c r="O15" s="50">
        <v>1</v>
      </c>
      <c r="P15" s="43">
        <v>1</v>
      </c>
      <c r="Q15" s="194">
        <v>1</v>
      </c>
      <c r="R15" s="217">
        <v>1</v>
      </c>
      <c r="S15" s="50">
        <v>4</v>
      </c>
      <c r="T15" s="43">
        <v>1</v>
      </c>
      <c r="U15" s="230">
        <v>4</v>
      </c>
      <c r="V15" s="200">
        <v>1</v>
      </c>
      <c r="W15" s="50">
        <v>2</v>
      </c>
      <c r="X15" s="43">
        <v>1</v>
      </c>
      <c r="Y15" s="194">
        <v>1</v>
      </c>
      <c r="Z15" s="407">
        <f t="shared" si="0"/>
        <v>4</v>
      </c>
      <c r="AA15" s="179">
        <f t="shared" si="0"/>
        <v>9</v>
      </c>
      <c r="AB15" s="182">
        <f t="shared" si="0"/>
        <v>5</v>
      </c>
      <c r="AC15" s="408">
        <f t="shared" si="0"/>
        <v>9</v>
      </c>
      <c r="AD15" s="289" t="s">
        <v>283</v>
      </c>
      <c r="AE15" s="145">
        <v>0</v>
      </c>
      <c r="AF15" s="78">
        <v>0</v>
      </c>
      <c r="AG15" s="140">
        <v>0</v>
      </c>
      <c r="AH15" s="146">
        <v>0</v>
      </c>
      <c r="AI15" s="145">
        <v>0</v>
      </c>
      <c r="AJ15" s="78">
        <v>0</v>
      </c>
      <c r="AK15" s="140">
        <v>1</v>
      </c>
      <c r="AL15" s="146">
        <v>1</v>
      </c>
      <c r="AM15" s="154">
        <v>1</v>
      </c>
      <c r="AN15" s="78">
        <v>2</v>
      </c>
      <c r="AO15" s="140">
        <v>1</v>
      </c>
      <c r="AP15" s="160">
        <v>1</v>
      </c>
      <c r="AQ15" s="145">
        <v>0</v>
      </c>
      <c r="AR15" s="78">
        <v>0</v>
      </c>
      <c r="AS15" s="140">
        <v>1</v>
      </c>
      <c r="AT15" s="146">
        <v>3</v>
      </c>
      <c r="AU15" s="154">
        <v>1</v>
      </c>
      <c r="AV15" s="78">
        <v>2</v>
      </c>
      <c r="AW15" s="140">
        <v>1</v>
      </c>
      <c r="AX15" s="146">
        <v>1</v>
      </c>
      <c r="AY15" s="135">
        <f t="shared" si="1"/>
        <v>2</v>
      </c>
      <c r="AZ15" s="15">
        <f t="shared" si="1"/>
        <v>4</v>
      </c>
      <c r="BA15" s="16">
        <f t="shared" si="1"/>
        <v>4</v>
      </c>
      <c r="BB15" s="162">
        <f t="shared" si="1"/>
        <v>6</v>
      </c>
      <c r="BC15" s="171" t="s">
        <v>284</v>
      </c>
      <c r="BD15" s="169">
        <v>89</v>
      </c>
      <c r="BF15" s="11"/>
    </row>
    <row r="16" spans="1:58" ht="12.75" thickBot="1">
      <c r="A16" s="360">
        <v>5</v>
      </c>
      <c r="B16" s="450" t="s">
        <v>313</v>
      </c>
      <c r="C16" s="450" t="s">
        <v>314</v>
      </c>
      <c r="D16" s="451" t="s">
        <v>102</v>
      </c>
      <c r="E16" s="453" t="s">
        <v>257</v>
      </c>
      <c r="F16" s="434">
        <v>1</v>
      </c>
      <c r="G16" s="67">
        <v>3</v>
      </c>
      <c r="H16" s="68">
        <v>1</v>
      </c>
      <c r="I16" s="266">
        <v>1</v>
      </c>
      <c r="J16" s="264">
        <v>1</v>
      </c>
      <c r="K16" s="71">
        <v>1</v>
      </c>
      <c r="L16" s="72">
        <v>1</v>
      </c>
      <c r="M16" s="232">
        <v>1</v>
      </c>
      <c r="N16" s="269">
        <v>0</v>
      </c>
      <c r="O16" s="71">
        <v>0</v>
      </c>
      <c r="P16" s="72">
        <v>1</v>
      </c>
      <c r="Q16" s="266">
        <v>1</v>
      </c>
      <c r="R16" s="264">
        <v>1</v>
      </c>
      <c r="S16" s="71">
        <v>3</v>
      </c>
      <c r="T16" s="72">
        <v>1</v>
      </c>
      <c r="U16" s="232">
        <v>2</v>
      </c>
      <c r="V16" s="269">
        <v>1</v>
      </c>
      <c r="W16" s="71">
        <v>2</v>
      </c>
      <c r="X16" s="72">
        <v>1</v>
      </c>
      <c r="Y16" s="266">
        <v>2</v>
      </c>
      <c r="Z16" s="236">
        <f t="shared" si="0"/>
        <v>4</v>
      </c>
      <c r="AA16" s="19">
        <f t="shared" si="0"/>
        <v>9</v>
      </c>
      <c r="AB16" s="20">
        <f t="shared" si="0"/>
        <v>5</v>
      </c>
      <c r="AC16" s="237">
        <f t="shared" si="0"/>
        <v>7</v>
      </c>
      <c r="AD16" s="290" t="s">
        <v>284</v>
      </c>
      <c r="AE16" s="147">
        <v>0</v>
      </c>
      <c r="AF16" s="148">
        <v>0</v>
      </c>
      <c r="AG16" s="149">
        <v>1</v>
      </c>
      <c r="AH16" s="150">
        <v>1</v>
      </c>
      <c r="AI16" s="147">
        <v>0</v>
      </c>
      <c r="AJ16" s="148">
        <v>0</v>
      </c>
      <c r="AK16" s="149">
        <v>1</v>
      </c>
      <c r="AL16" s="150">
        <v>2</v>
      </c>
      <c r="AM16" s="155">
        <v>1</v>
      </c>
      <c r="AN16" s="148">
        <v>1</v>
      </c>
      <c r="AO16" s="149">
        <v>1</v>
      </c>
      <c r="AP16" s="161">
        <v>1</v>
      </c>
      <c r="AQ16" s="147">
        <v>0</v>
      </c>
      <c r="AR16" s="148">
        <v>0</v>
      </c>
      <c r="AS16" s="149">
        <v>1</v>
      </c>
      <c r="AT16" s="150">
        <v>3</v>
      </c>
      <c r="AU16" s="155">
        <v>0</v>
      </c>
      <c r="AV16" s="148">
        <v>0</v>
      </c>
      <c r="AW16" s="149">
        <v>1</v>
      </c>
      <c r="AX16" s="150">
        <v>1</v>
      </c>
      <c r="AY16" s="136">
        <f t="shared" si="1"/>
        <v>1</v>
      </c>
      <c r="AZ16" s="19">
        <f t="shared" si="1"/>
        <v>1</v>
      </c>
      <c r="BA16" s="20">
        <f t="shared" si="1"/>
        <v>5</v>
      </c>
      <c r="BB16" s="163">
        <f t="shared" si="1"/>
        <v>8</v>
      </c>
      <c r="BC16" s="177" t="s">
        <v>283</v>
      </c>
      <c r="BD16" s="441">
        <v>79</v>
      </c>
      <c r="BF16" s="11"/>
    </row>
    <row r="17" spans="1:58" ht="12">
      <c r="A17" s="380">
        <v>6</v>
      </c>
      <c r="B17" s="532" t="s">
        <v>295</v>
      </c>
      <c r="C17" s="532" t="s">
        <v>108</v>
      </c>
      <c r="D17" s="533" t="s">
        <v>103</v>
      </c>
      <c r="E17" s="592" t="s">
        <v>74</v>
      </c>
      <c r="F17" s="593">
        <v>1</v>
      </c>
      <c r="G17" s="594">
        <v>3</v>
      </c>
      <c r="H17" s="595">
        <v>1</v>
      </c>
      <c r="I17" s="596">
        <v>1</v>
      </c>
      <c r="J17" s="597">
        <v>1</v>
      </c>
      <c r="K17" s="598">
        <v>3</v>
      </c>
      <c r="L17" s="599">
        <v>1</v>
      </c>
      <c r="M17" s="596">
        <v>1</v>
      </c>
      <c r="N17" s="597">
        <v>0</v>
      </c>
      <c r="O17" s="598">
        <v>0</v>
      </c>
      <c r="P17" s="599">
        <v>1</v>
      </c>
      <c r="Q17" s="596">
        <v>1</v>
      </c>
      <c r="R17" s="597">
        <v>1</v>
      </c>
      <c r="S17" s="598">
        <v>4</v>
      </c>
      <c r="T17" s="599">
        <v>1</v>
      </c>
      <c r="U17" s="596">
        <v>3</v>
      </c>
      <c r="V17" s="597">
        <v>1</v>
      </c>
      <c r="W17" s="598">
        <v>2</v>
      </c>
      <c r="X17" s="599">
        <v>1</v>
      </c>
      <c r="Y17" s="596">
        <v>2</v>
      </c>
      <c r="Z17" s="600">
        <f t="shared" si="0"/>
        <v>4</v>
      </c>
      <c r="AA17" s="601">
        <f t="shared" si="0"/>
        <v>12</v>
      </c>
      <c r="AB17" s="602">
        <f t="shared" si="0"/>
        <v>5</v>
      </c>
      <c r="AC17" s="603">
        <f t="shared" si="0"/>
        <v>8</v>
      </c>
      <c r="AD17" s="433" t="s">
        <v>282</v>
      </c>
      <c r="AE17" s="404"/>
      <c r="AF17" s="401"/>
      <c r="AG17" s="402"/>
      <c r="AH17" s="403"/>
      <c r="AI17" s="404"/>
      <c r="AJ17" s="401"/>
      <c r="AK17" s="402"/>
      <c r="AL17" s="403"/>
      <c r="AM17" s="405"/>
      <c r="AN17" s="401"/>
      <c r="AO17" s="402"/>
      <c r="AP17" s="406"/>
      <c r="AQ17" s="404"/>
      <c r="AR17" s="401"/>
      <c r="AS17" s="402"/>
      <c r="AT17" s="403"/>
      <c r="AU17" s="405"/>
      <c r="AV17" s="401"/>
      <c r="AW17" s="402"/>
      <c r="AX17" s="403"/>
      <c r="AY17" s="210">
        <f t="shared" si="1"/>
        <v>0</v>
      </c>
      <c r="AZ17" s="179">
        <f t="shared" si="1"/>
        <v>0</v>
      </c>
      <c r="BA17" s="182">
        <f t="shared" si="1"/>
        <v>0</v>
      </c>
      <c r="BB17" s="180">
        <f t="shared" si="1"/>
        <v>0</v>
      </c>
      <c r="BC17" s="439" t="s">
        <v>282</v>
      </c>
      <c r="BD17" s="164"/>
      <c r="BF17" s="11"/>
    </row>
    <row r="18" spans="1:58" ht="12">
      <c r="A18" s="359">
        <v>7</v>
      </c>
      <c r="B18" s="303" t="s">
        <v>109</v>
      </c>
      <c r="C18" s="303" t="s">
        <v>110</v>
      </c>
      <c r="D18" s="300" t="s">
        <v>103</v>
      </c>
      <c r="E18" s="361" t="s">
        <v>254</v>
      </c>
      <c r="F18" s="104">
        <v>0</v>
      </c>
      <c r="G18" s="52">
        <v>0</v>
      </c>
      <c r="H18" s="53">
        <v>1</v>
      </c>
      <c r="I18" s="48">
        <v>1</v>
      </c>
      <c r="J18" s="46">
        <v>1</v>
      </c>
      <c r="K18" s="42">
        <v>1</v>
      </c>
      <c r="L18" s="47">
        <v>1</v>
      </c>
      <c r="M18" s="48">
        <v>1</v>
      </c>
      <c r="N18" s="46">
        <v>0</v>
      </c>
      <c r="O18" s="42">
        <v>0</v>
      </c>
      <c r="P18" s="47">
        <v>1</v>
      </c>
      <c r="Q18" s="48">
        <v>2</v>
      </c>
      <c r="R18" s="46">
        <v>1</v>
      </c>
      <c r="S18" s="42">
        <v>6</v>
      </c>
      <c r="T18" s="47">
        <v>1</v>
      </c>
      <c r="U18" s="48">
        <v>4</v>
      </c>
      <c r="V18" s="46">
        <v>1</v>
      </c>
      <c r="W18" s="42">
        <v>1</v>
      </c>
      <c r="X18" s="47">
        <v>1</v>
      </c>
      <c r="Y18" s="48">
        <v>1</v>
      </c>
      <c r="Z18" s="14">
        <f t="shared" si="0"/>
        <v>3</v>
      </c>
      <c r="AA18" s="15">
        <f t="shared" si="0"/>
        <v>8</v>
      </c>
      <c r="AB18" s="16">
        <f t="shared" si="0"/>
        <v>5</v>
      </c>
      <c r="AC18" s="17">
        <f t="shared" si="0"/>
        <v>9</v>
      </c>
      <c r="AD18" s="132" t="s">
        <v>288</v>
      </c>
      <c r="AE18" s="145"/>
      <c r="AF18" s="78"/>
      <c r="AG18" s="140"/>
      <c r="AH18" s="146"/>
      <c r="AI18" s="145"/>
      <c r="AJ18" s="78"/>
      <c r="AK18" s="140"/>
      <c r="AL18" s="146"/>
      <c r="AM18" s="154"/>
      <c r="AN18" s="78"/>
      <c r="AO18" s="140"/>
      <c r="AP18" s="160"/>
      <c r="AQ18" s="145"/>
      <c r="AR18" s="78"/>
      <c r="AS18" s="140"/>
      <c r="AT18" s="146"/>
      <c r="AU18" s="154"/>
      <c r="AV18" s="78"/>
      <c r="AW18" s="140"/>
      <c r="AX18" s="146"/>
      <c r="AY18" s="135">
        <f t="shared" si="1"/>
        <v>0</v>
      </c>
      <c r="AZ18" s="15">
        <f t="shared" si="1"/>
        <v>0</v>
      </c>
      <c r="BA18" s="16">
        <f t="shared" si="1"/>
        <v>0</v>
      </c>
      <c r="BB18" s="162">
        <f t="shared" si="1"/>
        <v>0</v>
      </c>
      <c r="BC18" s="172" t="s">
        <v>288</v>
      </c>
      <c r="BD18" s="164">
        <v>71</v>
      </c>
      <c r="BF18" s="11"/>
    </row>
    <row r="19" spans="1:58" ht="12">
      <c r="A19" s="359">
        <v>8</v>
      </c>
      <c r="B19" s="303" t="s">
        <v>271</v>
      </c>
      <c r="C19" s="303" t="s">
        <v>316</v>
      </c>
      <c r="D19" s="300" t="s">
        <v>107</v>
      </c>
      <c r="E19" s="361" t="s">
        <v>260</v>
      </c>
      <c r="F19" s="104">
        <v>0</v>
      </c>
      <c r="G19" s="52">
        <v>0</v>
      </c>
      <c r="H19" s="53">
        <v>0</v>
      </c>
      <c r="I19" s="48">
        <v>0</v>
      </c>
      <c r="J19" s="46">
        <v>0</v>
      </c>
      <c r="K19" s="42">
        <v>0</v>
      </c>
      <c r="L19" s="47">
        <v>1</v>
      </c>
      <c r="M19" s="48">
        <v>1</v>
      </c>
      <c r="N19" s="46">
        <v>0</v>
      </c>
      <c r="O19" s="42">
        <v>0</v>
      </c>
      <c r="P19" s="47">
        <v>1</v>
      </c>
      <c r="Q19" s="48">
        <v>1</v>
      </c>
      <c r="R19" s="46">
        <v>0</v>
      </c>
      <c r="S19" s="42">
        <v>0</v>
      </c>
      <c r="T19" s="47">
        <v>0</v>
      </c>
      <c r="U19" s="48">
        <v>0</v>
      </c>
      <c r="V19" s="46">
        <v>1</v>
      </c>
      <c r="W19" s="42">
        <v>2</v>
      </c>
      <c r="X19" s="47">
        <v>1</v>
      </c>
      <c r="Y19" s="48">
        <v>1</v>
      </c>
      <c r="Z19" s="14">
        <f t="shared" si="0"/>
        <v>1</v>
      </c>
      <c r="AA19" s="15">
        <f t="shared" si="0"/>
        <v>2</v>
      </c>
      <c r="AB19" s="16">
        <f t="shared" si="0"/>
        <v>3</v>
      </c>
      <c r="AC19" s="17">
        <f t="shared" si="0"/>
        <v>3</v>
      </c>
      <c r="AD19" s="131" t="s">
        <v>289</v>
      </c>
      <c r="AE19" s="145"/>
      <c r="AF19" s="78"/>
      <c r="AG19" s="140"/>
      <c r="AH19" s="146"/>
      <c r="AI19" s="145"/>
      <c r="AJ19" s="78"/>
      <c r="AK19" s="140"/>
      <c r="AL19" s="146"/>
      <c r="AM19" s="154"/>
      <c r="AN19" s="78"/>
      <c r="AO19" s="140"/>
      <c r="AP19" s="160"/>
      <c r="AQ19" s="145"/>
      <c r="AR19" s="78"/>
      <c r="AS19" s="140"/>
      <c r="AT19" s="146"/>
      <c r="AU19" s="154"/>
      <c r="AV19" s="78"/>
      <c r="AW19" s="140"/>
      <c r="AX19" s="146"/>
      <c r="AY19" s="135">
        <f t="shared" si="1"/>
        <v>0</v>
      </c>
      <c r="AZ19" s="15">
        <f t="shared" si="1"/>
        <v>0</v>
      </c>
      <c r="BA19" s="16">
        <f t="shared" si="1"/>
        <v>0</v>
      </c>
      <c r="BB19" s="162">
        <f t="shared" si="1"/>
        <v>0</v>
      </c>
      <c r="BC19" s="172" t="s">
        <v>289</v>
      </c>
      <c r="BD19" s="164">
        <v>63</v>
      </c>
      <c r="BF19" s="11"/>
    </row>
    <row r="20" spans="1:58" ht="12">
      <c r="A20" s="359">
        <v>9</v>
      </c>
      <c r="B20" s="303" t="s">
        <v>111</v>
      </c>
      <c r="C20" s="303" t="s">
        <v>112</v>
      </c>
      <c r="D20" s="300" t="s">
        <v>103</v>
      </c>
      <c r="E20" s="361" t="s">
        <v>254</v>
      </c>
      <c r="F20" s="104">
        <v>0</v>
      </c>
      <c r="G20" s="52">
        <v>0</v>
      </c>
      <c r="H20" s="53">
        <v>1</v>
      </c>
      <c r="I20" s="48">
        <v>1</v>
      </c>
      <c r="J20" s="46">
        <v>0</v>
      </c>
      <c r="K20" s="42">
        <v>0</v>
      </c>
      <c r="L20" s="47">
        <v>1</v>
      </c>
      <c r="M20" s="48">
        <v>3</v>
      </c>
      <c r="N20" s="46">
        <v>0</v>
      </c>
      <c r="O20" s="42">
        <v>0</v>
      </c>
      <c r="P20" s="47">
        <v>1</v>
      </c>
      <c r="Q20" s="48">
        <v>2</v>
      </c>
      <c r="R20" s="46">
        <v>0</v>
      </c>
      <c r="S20" s="42">
        <v>0</v>
      </c>
      <c r="T20" s="47">
        <v>1</v>
      </c>
      <c r="U20" s="48">
        <v>4</v>
      </c>
      <c r="V20" s="46">
        <v>0</v>
      </c>
      <c r="W20" s="42">
        <v>0</v>
      </c>
      <c r="X20" s="47">
        <v>1</v>
      </c>
      <c r="Y20" s="48">
        <v>1</v>
      </c>
      <c r="Z20" s="14">
        <f t="shared" si="0"/>
        <v>0</v>
      </c>
      <c r="AA20" s="15">
        <f t="shared" si="0"/>
        <v>0</v>
      </c>
      <c r="AB20" s="16">
        <f t="shared" si="0"/>
        <v>5</v>
      </c>
      <c r="AC20" s="17">
        <f t="shared" si="0"/>
        <v>11</v>
      </c>
      <c r="AD20" s="131" t="s">
        <v>290</v>
      </c>
      <c r="AE20" s="145"/>
      <c r="AF20" s="78"/>
      <c r="AG20" s="140"/>
      <c r="AH20" s="146"/>
      <c r="AI20" s="145"/>
      <c r="AJ20" s="78"/>
      <c r="AK20" s="140"/>
      <c r="AL20" s="146"/>
      <c r="AM20" s="154"/>
      <c r="AN20" s="78"/>
      <c r="AO20" s="140"/>
      <c r="AP20" s="160"/>
      <c r="AQ20" s="145"/>
      <c r="AR20" s="78"/>
      <c r="AS20" s="140"/>
      <c r="AT20" s="146"/>
      <c r="AU20" s="154"/>
      <c r="AV20" s="78"/>
      <c r="AW20" s="140"/>
      <c r="AX20" s="146"/>
      <c r="AY20" s="135">
        <f t="shared" si="1"/>
        <v>0</v>
      </c>
      <c r="AZ20" s="15">
        <f t="shared" si="1"/>
        <v>0</v>
      </c>
      <c r="BA20" s="16">
        <f t="shared" si="1"/>
        <v>0</v>
      </c>
      <c r="BB20" s="162">
        <f t="shared" si="1"/>
        <v>0</v>
      </c>
      <c r="BC20" s="172" t="s">
        <v>290</v>
      </c>
      <c r="BD20" s="164">
        <v>56</v>
      </c>
      <c r="BF20" s="11"/>
    </row>
    <row r="21" spans="1:58" ht="12">
      <c r="A21" s="359">
        <v>10</v>
      </c>
      <c r="B21" s="303" t="s">
        <v>113</v>
      </c>
      <c r="C21" s="303" t="s">
        <v>114</v>
      </c>
      <c r="D21" s="300" t="s">
        <v>107</v>
      </c>
      <c r="E21" s="361" t="s">
        <v>257</v>
      </c>
      <c r="F21" s="104">
        <v>0</v>
      </c>
      <c r="G21" s="52">
        <v>0</v>
      </c>
      <c r="H21" s="53">
        <v>0</v>
      </c>
      <c r="I21" s="48">
        <v>0</v>
      </c>
      <c r="J21" s="46">
        <v>0</v>
      </c>
      <c r="K21" s="42">
        <v>0</v>
      </c>
      <c r="L21" s="47">
        <v>0</v>
      </c>
      <c r="M21" s="48">
        <v>0</v>
      </c>
      <c r="N21" s="46">
        <v>0</v>
      </c>
      <c r="O21" s="42">
        <v>0</v>
      </c>
      <c r="P21" s="47">
        <v>1</v>
      </c>
      <c r="Q21" s="48">
        <v>2</v>
      </c>
      <c r="R21" s="46">
        <v>0</v>
      </c>
      <c r="S21" s="42">
        <v>0</v>
      </c>
      <c r="T21" s="47">
        <v>0</v>
      </c>
      <c r="U21" s="48">
        <v>0</v>
      </c>
      <c r="V21" s="46">
        <v>0</v>
      </c>
      <c r="W21" s="42">
        <v>0</v>
      </c>
      <c r="X21" s="47">
        <v>1</v>
      </c>
      <c r="Y21" s="48">
        <v>1</v>
      </c>
      <c r="Z21" s="14">
        <f t="shared" si="0"/>
        <v>0</v>
      </c>
      <c r="AA21" s="15">
        <f t="shared" si="0"/>
        <v>0</v>
      </c>
      <c r="AB21" s="16">
        <f t="shared" si="0"/>
        <v>2</v>
      </c>
      <c r="AC21" s="17">
        <f t="shared" si="0"/>
        <v>3</v>
      </c>
      <c r="AD21" s="131" t="s">
        <v>307</v>
      </c>
      <c r="AE21" s="145"/>
      <c r="AF21" s="78"/>
      <c r="AG21" s="140"/>
      <c r="AH21" s="146"/>
      <c r="AI21" s="145"/>
      <c r="AJ21" s="78"/>
      <c r="AK21" s="140"/>
      <c r="AL21" s="146"/>
      <c r="AM21" s="154"/>
      <c r="AN21" s="78"/>
      <c r="AO21" s="140"/>
      <c r="AP21" s="160"/>
      <c r="AQ21" s="145"/>
      <c r="AR21" s="78"/>
      <c r="AS21" s="140"/>
      <c r="AT21" s="146"/>
      <c r="AU21" s="154"/>
      <c r="AV21" s="78"/>
      <c r="AW21" s="140"/>
      <c r="AX21" s="146"/>
      <c r="AY21" s="135">
        <f t="shared" si="1"/>
        <v>0</v>
      </c>
      <c r="AZ21" s="15">
        <f t="shared" si="1"/>
        <v>0</v>
      </c>
      <c r="BA21" s="16">
        <f t="shared" si="1"/>
        <v>0</v>
      </c>
      <c r="BB21" s="162">
        <f t="shared" si="1"/>
        <v>0</v>
      </c>
      <c r="BC21" s="171" t="s">
        <v>307</v>
      </c>
      <c r="BD21" s="169">
        <v>50</v>
      </c>
      <c r="BF21" s="11"/>
    </row>
    <row r="22" spans="1:58" ht="12">
      <c r="A22" s="359">
        <v>11</v>
      </c>
      <c r="B22" s="298" t="s">
        <v>115</v>
      </c>
      <c r="C22" s="298" t="s">
        <v>116</v>
      </c>
      <c r="D22" s="300" t="s">
        <v>107</v>
      </c>
      <c r="E22" s="361" t="s">
        <v>257</v>
      </c>
      <c r="F22" s="75">
        <v>0</v>
      </c>
      <c r="G22" s="76">
        <v>0</v>
      </c>
      <c r="H22" s="77">
        <v>0</v>
      </c>
      <c r="I22" s="44">
        <v>0</v>
      </c>
      <c r="J22" s="41">
        <v>0</v>
      </c>
      <c r="K22" s="50">
        <v>0</v>
      </c>
      <c r="L22" s="43">
        <v>0</v>
      </c>
      <c r="M22" s="44">
        <v>0</v>
      </c>
      <c r="N22" s="41">
        <v>0</v>
      </c>
      <c r="O22" s="50">
        <v>0</v>
      </c>
      <c r="P22" s="43">
        <v>0</v>
      </c>
      <c r="Q22" s="44">
        <v>0</v>
      </c>
      <c r="R22" s="41">
        <v>0</v>
      </c>
      <c r="S22" s="50">
        <v>0</v>
      </c>
      <c r="T22" s="43">
        <v>0</v>
      </c>
      <c r="U22" s="44">
        <v>0</v>
      </c>
      <c r="V22" s="41">
        <v>0</v>
      </c>
      <c r="W22" s="50">
        <v>0</v>
      </c>
      <c r="X22" s="43">
        <v>1</v>
      </c>
      <c r="Y22" s="44">
        <v>1</v>
      </c>
      <c r="Z22" s="14">
        <f t="shared" si="0"/>
        <v>0</v>
      </c>
      <c r="AA22" s="15">
        <f t="shared" si="0"/>
        <v>0</v>
      </c>
      <c r="AB22" s="16">
        <f t="shared" si="0"/>
        <v>1</v>
      </c>
      <c r="AC22" s="17">
        <f t="shared" si="0"/>
        <v>1</v>
      </c>
      <c r="AD22" s="131" t="s">
        <v>308</v>
      </c>
      <c r="AE22" s="145"/>
      <c r="AF22" s="78"/>
      <c r="AG22" s="140"/>
      <c r="AH22" s="146"/>
      <c r="AI22" s="145"/>
      <c r="AJ22" s="78"/>
      <c r="AK22" s="140"/>
      <c r="AL22" s="146"/>
      <c r="AM22" s="154"/>
      <c r="AN22" s="78"/>
      <c r="AO22" s="140"/>
      <c r="AP22" s="160"/>
      <c r="AQ22" s="145"/>
      <c r="AR22" s="78"/>
      <c r="AS22" s="140"/>
      <c r="AT22" s="146"/>
      <c r="AU22" s="154"/>
      <c r="AV22" s="78"/>
      <c r="AW22" s="140"/>
      <c r="AX22" s="146"/>
      <c r="AY22" s="135">
        <f t="shared" si="1"/>
        <v>0</v>
      </c>
      <c r="AZ22" s="15">
        <f t="shared" si="1"/>
        <v>0</v>
      </c>
      <c r="BA22" s="16">
        <f t="shared" si="1"/>
        <v>0</v>
      </c>
      <c r="BB22" s="162">
        <f t="shared" si="1"/>
        <v>0</v>
      </c>
      <c r="BC22" s="171" t="s">
        <v>308</v>
      </c>
      <c r="BD22" s="169">
        <v>44</v>
      </c>
      <c r="BF22" s="11"/>
    </row>
    <row r="23" spans="1:58" ht="12">
      <c r="A23" s="359">
        <v>12</v>
      </c>
      <c r="B23" s="298"/>
      <c r="C23" s="298"/>
      <c r="D23" s="300"/>
      <c r="E23" s="361"/>
      <c r="F23" s="105"/>
      <c r="G23" s="61"/>
      <c r="H23" s="62"/>
      <c r="I23" s="63"/>
      <c r="J23" s="64"/>
      <c r="K23" s="65"/>
      <c r="L23" s="66"/>
      <c r="M23" s="63"/>
      <c r="N23" s="64"/>
      <c r="O23" s="65"/>
      <c r="P23" s="66"/>
      <c r="Q23" s="63"/>
      <c r="R23" s="64"/>
      <c r="S23" s="65"/>
      <c r="T23" s="66"/>
      <c r="U23" s="63"/>
      <c r="V23" s="64"/>
      <c r="W23" s="65"/>
      <c r="X23" s="66"/>
      <c r="Y23" s="63"/>
      <c r="Z23" s="14">
        <f t="shared" si="0"/>
        <v>0</v>
      </c>
      <c r="AA23" s="15">
        <f t="shared" si="0"/>
        <v>0</v>
      </c>
      <c r="AB23" s="16">
        <f t="shared" si="0"/>
        <v>0</v>
      </c>
      <c r="AC23" s="17">
        <f t="shared" si="0"/>
        <v>0</v>
      </c>
      <c r="AD23" s="133"/>
      <c r="AE23" s="145"/>
      <c r="AF23" s="78"/>
      <c r="AG23" s="140"/>
      <c r="AH23" s="146"/>
      <c r="AI23" s="145"/>
      <c r="AJ23" s="78"/>
      <c r="AK23" s="140"/>
      <c r="AL23" s="146"/>
      <c r="AM23" s="154"/>
      <c r="AN23" s="78"/>
      <c r="AO23" s="140"/>
      <c r="AP23" s="160"/>
      <c r="AQ23" s="145"/>
      <c r="AR23" s="78"/>
      <c r="AS23" s="140"/>
      <c r="AT23" s="146"/>
      <c r="AU23" s="154"/>
      <c r="AV23" s="78"/>
      <c r="AW23" s="140"/>
      <c r="AX23" s="146"/>
      <c r="AY23" s="135">
        <f t="shared" si="1"/>
        <v>0</v>
      </c>
      <c r="AZ23" s="15">
        <f t="shared" si="1"/>
        <v>0</v>
      </c>
      <c r="BA23" s="16">
        <f t="shared" si="1"/>
        <v>0</v>
      </c>
      <c r="BB23" s="162">
        <f t="shared" si="1"/>
        <v>0</v>
      </c>
      <c r="BC23" s="172"/>
      <c r="BD23" s="164"/>
      <c r="BF23" s="11"/>
    </row>
    <row r="24" spans="1:58" ht="12">
      <c r="A24" s="359">
        <v>13</v>
      </c>
      <c r="B24" s="298"/>
      <c r="C24" s="298"/>
      <c r="D24" s="300"/>
      <c r="E24" s="361"/>
      <c r="F24" s="104"/>
      <c r="G24" s="52"/>
      <c r="H24" s="53"/>
      <c r="I24" s="48"/>
      <c r="J24" s="46"/>
      <c r="K24" s="42"/>
      <c r="L24" s="47"/>
      <c r="M24" s="48"/>
      <c r="N24" s="46"/>
      <c r="O24" s="42"/>
      <c r="P24" s="47"/>
      <c r="Q24" s="48"/>
      <c r="R24" s="46"/>
      <c r="S24" s="42"/>
      <c r="T24" s="47"/>
      <c r="U24" s="48"/>
      <c r="V24" s="46"/>
      <c r="W24" s="42"/>
      <c r="X24" s="47"/>
      <c r="Y24" s="48"/>
      <c r="Z24" s="14">
        <f t="shared" si="0"/>
        <v>0</v>
      </c>
      <c r="AA24" s="15">
        <f t="shared" si="0"/>
        <v>0</v>
      </c>
      <c r="AB24" s="16">
        <f t="shared" si="0"/>
        <v>0</v>
      </c>
      <c r="AC24" s="17">
        <f t="shared" si="0"/>
        <v>0</v>
      </c>
      <c r="AD24" s="132"/>
      <c r="AE24" s="145"/>
      <c r="AF24" s="78"/>
      <c r="AG24" s="140"/>
      <c r="AH24" s="146"/>
      <c r="AI24" s="145"/>
      <c r="AJ24" s="78"/>
      <c r="AK24" s="140"/>
      <c r="AL24" s="146"/>
      <c r="AM24" s="154"/>
      <c r="AN24" s="78"/>
      <c r="AO24" s="140"/>
      <c r="AP24" s="160"/>
      <c r="AQ24" s="145"/>
      <c r="AR24" s="78"/>
      <c r="AS24" s="140"/>
      <c r="AT24" s="146"/>
      <c r="AU24" s="154"/>
      <c r="AV24" s="78"/>
      <c r="AW24" s="140"/>
      <c r="AX24" s="146"/>
      <c r="AY24" s="135">
        <f t="shared" si="1"/>
        <v>0</v>
      </c>
      <c r="AZ24" s="15">
        <f t="shared" si="1"/>
        <v>0</v>
      </c>
      <c r="BA24" s="16">
        <f t="shared" si="1"/>
        <v>0</v>
      </c>
      <c r="BB24" s="162">
        <f t="shared" si="1"/>
        <v>0</v>
      </c>
      <c r="BC24" s="172"/>
      <c r="BD24" s="164"/>
      <c r="BF24" s="11"/>
    </row>
    <row r="25" spans="1:58" ht="12">
      <c r="A25" s="359">
        <v>14</v>
      </c>
      <c r="B25" s="298"/>
      <c r="C25" s="298"/>
      <c r="D25" s="300"/>
      <c r="E25" s="361"/>
      <c r="F25" s="104"/>
      <c r="G25" s="52"/>
      <c r="H25" s="53"/>
      <c r="I25" s="48"/>
      <c r="J25" s="46"/>
      <c r="K25" s="42"/>
      <c r="L25" s="47"/>
      <c r="M25" s="48"/>
      <c r="N25" s="46"/>
      <c r="O25" s="42"/>
      <c r="P25" s="47"/>
      <c r="Q25" s="48"/>
      <c r="R25" s="46"/>
      <c r="S25" s="42"/>
      <c r="T25" s="47"/>
      <c r="U25" s="48"/>
      <c r="V25" s="46"/>
      <c r="W25" s="42"/>
      <c r="X25" s="47"/>
      <c r="Y25" s="48"/>
      <c r="Z25" s="14">
        <f t="shared" si="0"/>
        <v>0</v>
      </c>
      <c r="AA25" s="15">
        <f t="shared" si="0"/>
        <v>0</v>
      </c>
      <c r="AB25" s="16">
        <f t="shared" si="0"/>
        <v>0</v>
      </c>
      <c r="AC25" s="17">
        <f t="shared" si="0"/>
        <v>0</v>
      </c>
      <c r="AD25" s="131"/>
      <c r="AE25" s="145"/>
      <c r="AF25" s="78"/>
      <c r="AG25" s="140"/>
      <c r="AH25" s="146"/>
      <c r="AI25" s="145"/>
      <c r="AJ25" s="78"/>
      <c r="AK25" s="140"/>
      <c r="AL25" s="146"/>
      <c r="AM25" s="154"/>
      <c r="AN25" s="78"/>
      <c r="AO25" s="140"/>
      <c r="AP25" s="160"/>
      <c r="AQ25" s="145"/>
      <c r="AR25" s="78"/>
      <c r="AS25" s="140"/>
      <c r="AT25" s="146"/>
      <c r="AU25" s="154"/>
      <c r="AV25" s="78"/>
      <c r="AW25" s="140"/>
      <c r="AX25" s="146"/>
      <c r="AY25" s="135">
        <f t="shared" si="1"/>
        <v>0</v>
      </c>
      <c r="AZ25" s="15">
        <f t="shared" si="1"/>
        <v>0</v>
      </c>
      <c r="BA25" s="16">
        <f t="shared" si="1"/>
        <v>0</v>
      </c>
      <c r="BB25" s="162">
        <f t="shared" si="1"/>
        <v>0</v>
      </c>
      <c r="BC25" s="172"/>
      <c r="BD25" s="164"/>
      <c r="BF25" s="11"/>
    </row>
    <row r="26" spans="1:58" ht="12">
      <c r="A26" s="359">
        <v>15</v>
      </c>
      <c r="B26" s="298"/>
      <c r="C26" s="298"/>
      <c r="D26" s="300"/>
      <c r="E26" s="361"/>
      <c r="F26" s="104"/>
      <c r="G26" s="52"/>
      <c r="H26" s="53"/>
      <c r="I26" s="48"/>
      <c r="J26" s="46"/>
      <c r="K26" s="42"/>
      <c r="L26" s="47"/>
      <c r="M26" s="48"/>
      <c r="N26" s="46"/>
      <c r="O26" s="42"/>
      <c r="P26" s="47"/>
      <c r="Q26" s="48"/>
      <c r="R26" s="46"/>
      <c r="S26" s="42"/>
      <c r="T26" s="47"/>
      <c r="U26" s="48"/>
      <c r="V26" s="46"/>
      <c r="W26" s="42"/>
      <c r="X26" s="47"/>
      <c r="Y26" s="48"/>
      <c r="Z26" s="14">
        <f t="shared" si="0"/>
        <v>0</v>
      </c>
      <c r="AA26" s="15">
        <f t="shared" si="0"/>
        <v>0</v>
      </c>
      <c r="AB26" s="16">
        <f t="shared" si="0"/>
        <v>0</v>
      </c>
      <c r="AC26" s="17">
        <f t="shared" si="0"/>
        <v>0</v>
      </c>
      <c r="AD26" s="131"/>
      <c r="AE26" s="145"/>
      <c r="AF26" s="78"/>
      <c r="AG26" s="140"/>
      <c r="AH26" s="146"/>
      <c r="AI26" s="145"/>
      <c r="AJ26" s="78"/>
      <c r="AK26" s="140"/>
      <c r="AL26" s="146"/>
      <c r="AM26" s="154"/>
      <c r="AN26" s="78"/>
      <c r="AO26" s="140"/>
      <c r="AP26" s="160"/>
      <c r="AQ26" s="145"/>
      <c r="AR26" s="78"/>
      <c r="AS26" s="140"/>
      <c r="AT26" s="146"/>
      <c r="AU26" s="154"/>
      <c r="AV26" s="78"/>
      <c r="AW26" s="140"/>
      <c r="AX26" s="146"/>
      <c r="AY26" s="135">
        <f t="shared" si="1"/>
        <v>0</v>
      </c>
      <c r="AZ26" s="15">
        <f t="shared" si="1"/>
        <v>0</v>
      </c>
      <c r="BA26" s="16">
        <f t="shared" si="1"/>
        <v>0</v>
      </c>
      <c r="BB26" s="162">
        <f t="shared" si="1"/>
        <v>0</v>
      </c>
      <c r="BC26" s="170"/>
      <c r="BD26" s="164"/>
      <c r="BF26" s="11"/>
    </row>
    <row r="27" spans="1:58" ht="12">
      <c r="A27" s="359">
        <v>16</v>
      </c>
      <c r="B27" s="298"/>
      <c r="C27" s="298"/>
      <c r="D27" s="300"/>
      <c r="E27" s="361"/>
      <c r="F27" s="104"/>
      <c r="G27" s="52"/>
      <c r="H27" s="53"/>
      <c r="I27" s="48"/>
      <c r="J27" s="46"/>
      <c r="K27" s="42"/>
      <c r="L27" s="47"/>
      <c r="M27" s="48"/>
      <c r="N27" s="46"/>
      <c r="O27" s="42"/>
      <c r="P27" s="47"/>
      <c r="Q27" s="48"/>
      <c r="R27" s="46"/>
      <c r="S27" s="42"/>
      <c r="T27" s="47"/>
      <c r="U27" s="48"/>
      <c r="V27" s="46"/>
      <c r="W27" s="42"/>
      <c r="X27" s="47"/>
      <c r="Y27" s="48"/>
      <c r="Z27" s="14">
        <f t="shared" si="0"/>
        <v>0</v>
      </c>
      <c r="AA27" s="15">
        <f t="shared" si="0"/>
        <v>0</v>
      </c>
      <c r="AB27" s="16">
        <f t="shared" si="0"/>
        <v>0</v>
      </c>
      <c r="AC27" s="17">
        <f t="shared" si="0"/>
        <v>0</v>
      </c>
      <c r="AD27" s="131"/>
      <c r="AE27" s="145"/>
      <c r="AF27" s="78"/>
      <c r="AG27" s="140"/>
      <c r="AH27" s="146"/>
      <c r="AI27" s="145"/>
      <c r="AJ27" s="78"/>
      <c r="AK27" s="140"/>
      <c r="AL27" s="146"/>
      <c r="AM27" s="154"/>
      <c r="AN27" s="78"/>
      <c r="AO27" s="140"/>
      <c r="AP27" s="160"/>
      <c r="AQ27" s="145"/>
      <c r="AR27" s="78"/>
      <c r="AS27" s="140"/>
      <c r="AT27" s="146"/>
      <c r="AU27" s="154"/>
      <c r="AV27" s="78"/>
      <c r="AW27" s="140"/>
      <c r="AX27" s="146"/>
      <c r="AY27" s="135">
        <f t="shared" si="1"/>
        <v>0</v>
      </c>
      <c r="AZ27" s="15">
        <f t="shared" si="1"/>
        <v>0</v>
      </c>
      <c r="BA27" s="16">
        <f t="shared" si="1"/>
        <v>0</v>
      </c>
      <c r="BB27" s="162">
        <f t="shared" si="1"/>
        <v>0</v>
      </c>
      <c r="BC27" s="171"/>
      <c r="BD27" s="169"/>
      <c r="BF27" s="11"/>
    </row>
    <row r="28" spans="1:58" ht="12">
      <c r="A28" s="359">
        <v>17</v>
      </c>
      <c r="B28" s="350"/>
      <c r="C28" s="350"/>
      <c r="D28" s="299"/>
      <c r="E28" s="362"/>
      <c r="F28" s="75"/>
      <c r="G28" s="76"/>
      <c r="H28" s="77"/>
      <c r="I28" s="44"/>
      <c r="J28" s="41"/>
      <c r="K28" s="50"/>
      <c r="L28" s="43"/>
      <c r="M28" s="44"/>
      <c r="N28" s="41"/>
      <c r="O28" s="50"/>
      <c r="P28" s="43"/>
      <c r="Q28" s="44"/>
      <c r="R28" s="41"/>
      <c r="S28" s="50"/>
      <c r="T28" s="43"/>
      <c r="U28" s="44"/>
      <c r="V28" s="41"/>
      <c r="W28" s="50"/>
      <c r="X28" s="43"/>
      <c r="Y28" s="44"/>
      <c r="Z28" s="14">
        <f t="shared" si="0"/>
        <v>0</v>
      </c>
      <c r="AA28" s="15">
        <f t="shared" si="0"/>
        <v>0</v>
      </c>
      <c r="AB28" s="16">
        <f t="shared" si="0"/>
        <v>0</v>
      </c>
      <c r="AC28" s="17">
        <f t="shared" si="0"/>
        <v>0</v>
      </c>
      <c r="AD28" s="131"/>
      <c r="AE28" s="145"/>
      <c r="AF28" s="78"/>
      <c r="AG28" s="140"/>
      <c r="AH28" s="146"/>
      <c r="AI28" s="145"/>
      <c r="AJ28" s="78"/>
      <c r="AK28" s="140"/>
      <c r="AL28" s="146"/>
      <c r="AM28" s="154"/>
      <c r="AN28" s="78"/>
      <c r="AO28" s="140"/>
      <c r="AP28" s="160"/>
      <c r="AQ28" s="145"/>
      <c r="AR28" s="78"/>
      <c r="AS28" s="140"/>
      <c r="AT28" s="146"/>
      <c r="AU28" s="154"/>
      <c r="AV28" s="78"/>
      <c r="AW28" s="140"/>
      <c r="AX28" s="146"/>
      <c r="AY28" s="135">
        <f t="shared" si="1"/>
        <v>0</v>
      </c>
      <c r="AZ28" s="15">
        <f t="shared" si="1"/>
        <v>0</v>
      </c>
      <c r="BA28" s="16">
        <f t="shared" si="1"/>
        <v>0</v>
      </c>
      <c r="BB28" s="162">
        <f t="shared" si="1"/>
        <v>0</v>
      </c>
      <c r="BC28" s="171"/>
      <c r="BD28" s="169"/>
      <c r="BF28" s="11"/>
    </row>
    <row r="29" spans="1:58" ht="12">
      <c r="A29" s="359">
        <v>18</v>
      </c>
      <c r="B29" s="298"/>
      <c r="C29" s="298"/>
      <c r="D29" s="300"/>
      <c r="E29" s="361"/>
      <c r="F29" s="105"/>
      <c r="G29" s="61"/>
      <c r="H29" s="62"/>
      <c r="I29" s="63"/>
      <c r="J29" s="64"/>
      <c r="K29" s="65"/>
      <c r="L29" s="66"/>
      <c r="M29" s="63"/>
      <c r="N29" s="64"/>
      <c r="O29" s="65"/>
      <c r="P29" s="66"/>
      <c r="Q29" s="63"/>
      <c r="R29" s="64"/>
      <c r="S29" s="65"/>
      <c r="T29" s="66"/>
      <c r="U29" s="63"/>
      <c r="V29" s="64"/>
      <c r="W29" s="65"/>
      <c r="X29" s="66"/>
      <c r="Y29" s="63"/>
      <c r="Z29" s="14">
        <f t="shared" si="0"/>
        <v>0</v>
      </c>
      <c r="AA29" s="15">
        <f t="shared" si="0"/>
        <v>0</v>
      </c>
      <c r="AB29" s="16">
        <f t="shared" si="0"/>
        <v>0</v>
      </c>
      <c r="AC29" s="17">
        <f t="shared" si="0"/>
        <v>0</v>
      </c>
      <c r="AD29" s="133"/>
      <c r="AE29" s="145"/>
      <c r="AF29" s="78"/>
      <c r="AG29" s="140"/>
      <c r="AH29" s="146"/>
      <c r="AI29" s="145"/>
      <c r="AJ29" s="78"/>
      <c r="AK29" s="140"/>
      <c r="AL29" s="146"/>
      <c r="AM29" s="154"/>
      <c r="AN29" s="78"/>
      <c r="AO29" s="140"/>
      <c r="AP29" s="160"/>
      <c r="AQ29" s="145"/>
      <c r="AR29" s="78"/>
      <c r="AS29" s="140"/>
      <c r="AT29" s="146"/>
      <c r="AU29" s="154"/>
      <c r="AV29" s="78"/>
      <c r="AW29" s="140"/>
      <c r="AX29" s="146"/>
      <c r="AY29" s="135">
        <f t="shared" si="1"/>
        <v>0</v>
      </c>
      <c r="AZ29" s="15">
        <f t="shared" si="1"/>
        <v>0</v>
      </c>
      <c r="BA29" s="16">
        <f t="shared" si="1"/>
        <v>0</v>
      </c>
      <c r="BB29" s="162">
        <f t="shared" si="1"/>
        <v>0</v>
      </c>
      <c r="BC29" s="172"/>
      <c r="BD29" s="164"/>
      <c r="BF29" s="11"/>
    </row>
    <row r="30" spans="1:58" ht="12">
      <c r="A30" s="359">
        <v>19</v>
      </c>
      <c r="B30" s="298"/>
      <c r="C30" s="298"/>
      <c r="D30" s="300"/>
      <c r="E30" s="361"/>
      <c r="F30" s="104"/>
      <c r="G30" s="52"/>
      <c r="H30" s="53"/>
      <c r="I30" s="48"/>
      <c r="J30" s="46"/>
      <c r="K30" s="42"/>
      <c r="L30" s="47"/>
      <c r="M30" s="48"/>
      <c r="N30" s="46"/>
      <c r="O30" s="42"/>
      <c r="P30" s="47"/>
      <c r="Q30" s="48"/>
      <c r="R30" s="46"/>
      <c r="S30" s="42"/>
      <c r="T30" s="47"/>
      <c r="U30" s="48"/>
      <c r="V30" s="46"/>
      <c r="W30" s="42"/>
      <c r="X30" s="47"/>
      <c r="Y30" s="48"/>
      <c r="Z30" s="14">
        <f t="shared" si="0"/>
        <v>0</v>
      </c>
      <c r="AA30" s="15">
        <f t="shared" si="0"/>
        <v>0</v>
      </c>
      <c r="AB30" s="16">
        <f t="shared" si="0"/>
        <v>0</v>
      </c>
      <c r="AC30" s="17">
        <f t="shared" si="0"/>
        <v>0</v>
      </c>
      <c r="AD30" s="132"/>
      <c r="AE30" s="145"/>
      <c r="AF30" s="78"/>
      <c r="AG30" s="140"/>
      <c r="AH30" s="146"/>
      <c r="AI30" s="145"/>
      <c r="AJ30" s="78"/>
      <c r="AK30" s="140"/>
      <c r="AL30" s="146"/>
      <c r="AM30" s="154"/>
      <c r="AN30" s="78"/>
      <c r="AO30" s="140"/>
      <c r="AP30" s="160"/>
      <c r="AQ30" s="145"/>
      <c r="AR30" s="78"/>
      <c r="AS30" s="140"/>
      <c r="AT30" s="146"/>
      <c r="AU30" s="154"/>
      <c r="AV30" s="78"/>
      <c r="AW30" s="140"/>
      <c r="AX30" s="146"/>
      <c r="AY30" s="135">
        <f t="shared" si="1"/>
        <v>0</v>
      </c>
      <c r="AZ30" s="15">
        <f t="shared" si="1"/>
        <v>0</v>
      </c>
      <c r="BA30" s="16">
        <f t="shared" si="1"/>
        <v>0</v>
      </c>
      <c r="BB30" s="162">
        <f t="shared" si="1"/>
        <v>0</v>
      </c>
      <c r="BC30" s="172"/>
      <c r="BD30" s="164"/>
      <c r="BF30" s="11"/>
    </row>
    <row r="31" spans="1:58" ht="12">
      <c r="A31" s="359">
        <v>20</v>
      </c>
      <c r="B31" s="298"/>
      <c r="C31" s="298"/>
      <c r="D31" s="300"/>
      <c r="E31" s="361"/>
      <c r="F31" s="104"/>
      <c r="G31" s="52"/>
      <c r="H31" s="53"/>
      <c r="I31" s="48"/>
      <c r="J31" s="46"/>
      <c r="K31" s="42"/>
      <c r="L31" s="47"/>
      <c r="M31" s="48"/>
      <c r="N31" s="46"/>
      <c r="O31" s="42"/>
      <c r="P31" s="47"/>
      <c r="Q31" s="48"/>
      <c r="R31" s="46"/>
      <c r="S31" s="42"/>
      <c r="T31" s="47"/>
      <c r="U31" s="48"/>
      <c r="V31" s="46"/>
      <c r="W31" s="42"/>
      <c r="X31" s="47"/>
      <c r="Y31" s="48"/>
      <c r="Z31" s="14">
        <f aca="true" t="shared" si="2" ref="Z31:AC32">F31+J31+N31+R31+V31</f>
        <v>0</v>
      </c>
      <c r="AA31" s="15">
        <f t="shared" si="2"/>
        <v>0</v>
      </c>
      <c r="AB31" s="16">
        <f t="shared" si="2"/>
        <v>0</v>
      </c>
      <c r="AC31" s="17">
        <f t="shared" si="2"/>
        <v>0</v>
      </c>
      <c r="AD31" s="132"/>
      <c r="AE31" s="145"/>
      <c r="AF31" s="78"/>
      <c r="AG31" s="140"/>
      <c r="AH31" s="146"/>
      <c r="AI31" s="145"/>
      <c r="AJ31" s="78"/>
      <c r="AK31" s="140"/>
      <c r="AL31" s="146"/>
      <c r="AM31" s="154"/>
      <c r="AN31" s="78"/>
      <c r="AO31" s="140"/>
      <c r="AP31" s="160"/>
      <c r="AQ31" s="145"/>
      <c r="AR31" s="78"/>
      <c r="AS31" s="140"/>
      <c r="AT31" s="146"/>
      <c r="AU31" s="154"/>
      <c r="AV31" s="78"/>
      <c r="AW31" s="140"/>
      <c r="AX31" s="146"/>
      <c r="AY31" s="135">
        <f aca="true" t="shared" si="3" ref="AY31:BB32">AE31+AI31+AM31+AQ31+AU31</f>
        <v>0</v>
      </c>
      <c r="AZ31" s="15">
        <f t="shared" si="3"/>
        <v>0</v>
      </c>
      <c r="BA31" s="16">
        <f t="shared" si="3"/>
        <v>0</v>
      </c>
      <c r="BB31" s="162">
        <f t="shared" si="3"/>
        <v>0</v>
      </c>
      <c r="BC31" s="172"/>
      <c r="BD31" s="164"/>
      <c r="BF31" s="11"/>
    </row>
    <row r="32" spans="1:56" ht="12">
      <c r="A32" s="359">
        <v>21</v>
      </c>
      <c r="B32" s="303"/>
      <c r="C32" s="303"/>
      <c r="D32" s="300"/>
      <c r="E32" s="361"/>
      <c r="F32" s="104"/>
      <c r="G32" s="52"/>
      <c r="H32" s="53"/>
      <c r="I32" s="48"/>
      <c r="J32" s="46"/>
      <c r="K32" s="42"/>
      <c r="L32" s="47"/>
      <c r="M32" s="48"/>
      <c r="N32" s="46"/>
      <c r="O32" s="42"/>
      <c r="P32" s="47"/>
      <c r="Q32" s="48"/>
      <c r="R32" s="46"/>
      <c r="S32" s="42"/>
      <c r="T32" s="47"/>
      <c r="U32" s="48"/>
      <c r="V32" s="46"/>
      <c r="W32" s="42"/>
      <c r="X32" s="47"/>
      <c r="Y32" s="48"/>
      <c r="Z32" s="14">
        <f t="shared" si="2"/>
        <v>0</v>
      </c>
      <c r="AA32" s="15">
        <f t="shared" si="2"/>
        <v>0</v>
      </c>
      <c r="AB32" s="16">
        <f t="shared" si="2"/>
        <v>0</v>
      </c>
      <c r="AC32" s="17">
        <f t="shared" si="2"/>
        <v>0</v>
      </c>
      <c r="AD32" s="132"/>
      <c r="AE32" s="145"/>
      <c r="AF32" s="78"/>
      <c r="AG32" s="140"/>
      <c r="AH32" s="146"/>
      <c r="AI32" s="145"/>
      <c r="AJ32" s="78"/>
      <c r="AK32" s="140"/>
      <c r="AL32" s="146"/>
      <c r="AM32" s="154"/>
      <c r="AN32" s="78"/>
      <c r="AO32" s="140"/>
      <c r="AP32" s="160"/>
      <c r="AQ32" s="145"/>
      <c r="AR32" s="78"/>
      <c r="AS32" s="140"/>
      <c r="AT32" s="146"/>
      <c r="AU32" s="154"/>
      <c r="AV32" s="78"/>
      <c r="AW32" s="140"/>
      <c r="AX32" s="146"/>
      <c r="AY32" s="135">
        <f t="shared" si="3"/>
        <v>0</v>
      </c>
      <c r="AZ32" s="15">
        <f t="shared" si="3"/>
        <v>0</v>
      </c>
      <c r="BA32" s="16">
        <f t="shared" si="3"/>
        <v>0</v>
      </c>
      <c r="BB32" s="162">
        <f t="shared" si="3"/>
        <v>0</v>
      </c>
      <c r="BC32" s="172"/>
      <c r="BD32" s="164"/>
    </row>
    <row r="33" spans="1:56" ht="12">
      <c r="A33" s="359">
        <v>22</v>
      </c>
      <c r="B33" s="303"/>
      <c r="C33" s="303"/>
      <c r="D33" s="300"/>
      <c r="E33" s="361"/>
      <c r="F33" s="104"/>
      <c r="G33" s="52"/>
      <c r="H33" s="53"/>
      <c r="I33" s="48"/>
      <c r="J33" s="46"/>
      <c r="K33" s="42"/>
      <c r="L33" s="47"/>
      <c r="M33" s="48"/>
      <c r="N33" s="46"/>
      <c r="O33" s="42"/>
      <c r="P33" s="47"/>
      <c r="Q33" s="48"/>
      <c r="R33" s="46"/>
      <c r="S33" s="42"/>
      <c r="T33" s="47"/>
      <c r="U33" s="48"/>
      <c r="V33" s="46"/>
      <c r="W33" s="42"/>
      <c r="X33" s="47"/>
      <c r="Y33" s="48"/>
      <c r="Z33" s="14">
        <f t="shared" si="0"/>
        <v>0</v>
      </c>
      <c r="AA33" s="15">
        <f t="shared" si="0"/>
        <v>0</v>
      </c>
      <c r="AB33" s="16">
        <f t="shared" si="0"/>
        <v>0</v>
      </c>
      <c r="AC33" s="17">
        <f t="shared" si="0"/>
        <v>0</v>
      </c>
      <c r="AD33" s="131"/>
      <c r="AE33" s="145"/>
      <c r="AF33" s="78"/>
      <c r="AG33" s="140"/>
      <c r="AH33" s="146"/>
      <c r="AI33" s="145"/>
      <c r="AJ33" s="78"/>
      <c r="AK33" s="140"/>
      <c r="AL33" s="146"/>
      <c r="AM33" s="154"/>
      <c r="AN33" s="78"/>
      <c r="AO33" s="140"/>
      <c r="AP33" s="160"/>
      <c r="AQ33" s="145"/>
      <c r="AR33" s="78"/>
      <c r="AS33" s="140"/>
      <c r="AT33" s="146"/>
      <c r="AU33" s="154"/>
      <c r="AV33" s="78"/>
      <c r="AW33" s="140"/>
      <c r="AX33" s="146"/>
      <c r="AY33" s="135">
        <f t="shared" si="1"/>
        <v>0</v>
      </c>
      <c r="AZ33" s="15">
        <f t="shared" si="1"/>
        <v>0</v>
      </c>
      <c r="BA33" s="16">
        <f t="shared" si="1"/>
        <v>0</v>
      </c>
      <c r="BB33" s="162">
        <f t="shared" si="1"/>
        <v>0</v>
      </c>
      <c r="BC33" s="172"/>
      <c r="BD33" s="164"/>
    </row>
    <row r="34" spans="1:56" ht="12.75" thickBot="1">
      <c r="A34" s="360">
        <v>23</v>
      </c>
      <c r="B34" s="348"/>
      <c r="C34" s="348"/>
      <c r="D34" s="322"/>
      <c r="E34" s="363"/>
      <c r="F34" s="106"/>
      <c r="G34" s="54"/>
      <c r="H34" s="55"/>
      <c r="I34" s="56"/>
      <c r="J34" s="57"/>
      <c r="K34" s="58"/>
      <c r="L34" s="55"/>
      <c r="M34" s="56"/>
      <c r="N34" s="57"/>
      <c r="O34" s="58"/>
      <c r="P34" s="55"/>
      <c r="Q34" s="56"/>
      <c r="R34" s="57"/>
      <c r="S34" s="58"/>
      <c r="T34" s="55"/>
      <c r="U34" s="56"/>
      <c r="V34" s="57"/>
      <c r="W34" s="58"/>
      <c r="X34" s="59"/>
      <c r="Y34" s="56"/>
      <c r="Z34" s="18">
        <f t="shared" si="0"/>
        <v>0</v>
      </c>
      <c r="AA34" s="19">
        <f t="shared" si="0"/>
        <v>0</v>
      </c>
      <c r="AB34" s="20">
        <f t="shared" si="0"/>
        <v>0</v>
      </c>
      <c r="AC34" s="21">
        <f t="shared" si="0"/>
        <v>0</v>
      </c>
      <c r="AD34" s="134"/>
      <c r="AE34" s="147"/>
      <c r="AF34" s="148"/>
      <c r="AG34" s="149"/>
      <c r="AH34" s="150"/>
      <c r="AI34" s="147"/>
      <c r="AJ34" s="148"/>
      <c r="AK34" s="149"/>
      <c r="AL34" s="150"/>
      <c r="AM34" s="155"/>
      <c r="AN34" s="148"/>
      <c r="AO34" s="149"/>
      <c r="AP34" s="161"/>
      <c r="AQ34" s="147"/>
      <c r="AR34" s="148"/>
      <c r="AS34" s="149"/>
      <c r="AT34" s="150"/>
      <c r="AU34" s="155"/>
      <c r="AV34" s="148"/>
      <c r="AW34" s="149"/>
      <c r="AX34" s="150"/>
      <c r="AY34" s="136">
        <f t="shared" si="1"/>
        <v>0</v>
      </c>
      <c r="AZ34" s="19">
        <f t="shared" si="1"/>
        <v>0</v>
      </c>
      <c r="BA34" s="20">
        <f t="shared" si="1"/>
        <v>0</v>
      </c>
      <c r="BB34" s="163">
        <f t="shared" si="1"/>
        <v>0</v>
      </c>
      <c r="BC34" s="173"/>
      <c r="BD34" s="165"/>
    </row>
    <row r="35" spans="1:56" ht="9.75">
      <c r="A35" s="23"/>
      <c r="B35" s="23"/>
      <c r="C35" s="23"/>
      <c r="D35" s="28"/>
      <c r="E35" s="28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79"/>
    </row>
    <row r="36" spans="1:56" ht="9.75">
      <c r="A36" s="23"/>
      <c r="B36" s="23"/>
      <c r="C36" s="23"/>
      <c r="D36" s="28"/>
      <c r="E36" s="2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79"/>
    </row>
    <row r="37" spans="1:56" ht="12.75" thickBot="1">
      <c r="A37" s="23"/>
      <c r="B37" s="31"/>
      <c r="C37" s="31"/>
      <c r="D37" s="28"/>
      <c r="E37" s="28"/>
      <c r="F37" s="32" t="s">
        <v>221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  <c r="AE37" s="32" t="s">
        <v>222</v>
      </c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23"/>
      <c r="BD37" s="23"/>
    </row>
    <row r="38" spans="1:56" ht="13.5" customHeight="1" thickBot="1">
      <c r="A38" s="23"/>
      <c r="B38" s="248" t="str">
        <f>CONCATENATE($C$4," pogrupis")</f>
        <v>C pogrupis</v>
      </c>
      <c r="C38" s="73"/>
      <c r="D38" s="98"/>
      <c r="E38" s="28"/>
      <c r="F38" s="664" t="s">
        <v>206</v>
      </c>
      <c r="G38" s="665"/>
      <c r="H38" s="665"/>
      <c r="I38" s="666"/>
      <c r="J38" s="652" t="s">
        <v>207</v>
      </c>
      <c r="K38" s="653"/>
      <c r="L38" s="653"/>
      <c r="M38" s="654"/>
      <c r="N38" s="652" t="s">
        <v>208</v>
      </c>
      <c r="O38" s="653"/>
      <c r="P38" s="653"/>
      <c r="Q38" s="654"/>
      <c r="R38" s="652" t="s">
        <v>245</v>
      </c>
      <c r="S38" s="653"/>
      <c r="T38" s="653"/>
      <c r="U38" s="654"/>
      <c r="V38" s="652" t="s">
        <v>246</v>
      </c>
      <c r="W38" s="653"/>
      <c r="X38" s="653"/>
      <c r="Y38" s="654"/>
      <c r="Z38" s="648" t="s">
        <v>211</v>
      </c>
      <c r="AA38" s="649"/>
      <c r="AB38" s="649"/>
      <c r="AC38" s="650"/>
      <c r="AD38" s="118"/>
      <c r="AE38" s="652" t="s">
        <v>206</v>
      </c>
      <c r="AF38" s="653"/>
      <c r="AG38" s="653"/>
      <c r="AH38" s="654"/>
      <c r="AI38" s="652" t="s">
        <v>207</v>
      </c>
      <c r="AJ38" s="653"/>
      <c r="AK38" s="653"/>
      <c r="AL38" s="654"/>
      <c r="AM38" s="652" t="s">
        <v>208</v>
      </c>
      <c r="AN38" s="653"/>
      <c r="AO38" s="653"/>
      <c r="AP38" s="654"/>
      <c r="AQ38" s="652" t="s">
        <v>245</v>
      </c>
      <c r="AR38" s="653"/>
      <c r="AS38" s="653"/>
      <c r="AT38" s="654"/>
      <c r="AU38" s="652" t="s">
        <v>246</v>
      </c>
      <c r="AV38" s="653"/>
      <c r="AW38" s="653"/>
      <c r="AX38" s="654"/>
      <c r="AY38" s="648" t="s">
        <v>211</v>
      </c>
      <c r="AZ38" s="649"/>
      <c r="BA38" s="649"/>
      <c r="BB38" s="651"/>
      <c r="BC38" s="23"/>
      <c r="BD38" s="23"/>
    </row>
    <row r="39" spans="1:56" ht="10.5" thickBot="1">
      <c r="A39" s="125" t="s">
        <v>212</v>
      </c>
      <c r="B39" s="126" t="s">
        <v>213</v>
      </c>
      <c r="C39" s="127" t="s">
        <v>214</v>
      </c>
      <c r="D39" s="127" t="s">
        <v>248</v>
      </c>
      <c r="E39" s="127" t="s">
        <v>247</v>
      </c>
      <c r="F39" s="156" t="s">
        <v>215</v>
      </c>
      <c r="G39" s="137" t="s">
        <v>217</v>
      </c>
      <c r="H39" s="138" t="s">
        <v>216</v>
      </c>
      <c r="I39" s="157" t="s">
        <v>217</v>
      </c>
      <c r="J39" s="193" t="s">
        <v>215</v>
      </c>
      <c r="K39" s="120" t="s">
        <v>217</v>
      </c>
      <c r="L39" s="121" t="s">
        <v>216</v>
      </c>
      <c r="M39" s="124" t="s">
        <v>217</v>
      </c>
      <c r="N39" s="156" t="s">
        <v>215</v>
      </c>
      <c r="O39" s="137" t="s">
        <v>217</v>
      </c>
      <c r="P39" s="138" t="s">
        <v>216</v>
      </c>
      <c r="Q39" s="157" t="s">
        <v>217</v>
      </c>
      <c r="R39" s="193" t="s">
        <v>215</v>
      </c>
      <c r="S39" s="120" t="s">
        <v>217</v>
      </c>
      <c r="T39" s="121" t="s">
        <v>216</v>
      </c>
      <c r="U39" s="124" t="s">
        <v>217</v>
      </c>
      <c r="V39" s="156" t="s">
        <v>215</v>
      </c>
      <c r="W39" s="137" t="s">
        <v>217</v>
      </c>
      <c r="X39" s="138" t="s">
        <v>216</v>
      </c>
      <c r="Y39" s="157" t="s">
        <v>217</v>
      </c>
      <c r="Z39" s="119" t="s">
        <v>215</v>
      </c>
      <c r="AA39" s="120" t="s">
        <v>217</v>
      </c>
      <c r="AB39" s="121" t="s">
        <v>216</v>
      </c>
      <c r="AC39" s="122" t="s">
        <v>217</v>
      </c>
      <c r="AD39" s="464" t="s">
        <v>202</v>
      </c>
      <c r="AE39" s="187" t="s">
        <v>215</v>
      </c>
      <c r="AF39" s="183" t="s">
        <v>217</v>
      </c>
      <c r="AG39" s="188" t="s">
        <v>216</v>
      </c>
      <c r="AH39" s="186" t="s">
        <v>217</v>
      </c>
      <c r="AI39" s="187" t="s">
        <v>215</v>
      </c>
      <c r="AJ39" s="183" t="s">
        <v>217</v>
      </c>
      <c r="AK39" s="188" t="s">
        <v>216</v>
      </c>
      <c r="AL39" s="186" t="s">
        <v>217</v>
      </c>
      <c r="AM39" s="187" t="s">
        <v>215</v>
      </c>
      <c r="AN39" s="183" t="s">
        <v>217</v>
      </c>
      <c r="AO39" s="188" t="s">
        <v>216</v>
      </c>
      <c r="AP39" s="186" t="s">
        <v>217</v>
      </c>
      <c r="AQ39" s="187" t="s">
        <v>215</v>
      </c>
      <c r="AR39" s="183" t="s">
        <v>217</v>
      </c>
      <c r="AS39" s="188" t="s">
        <v>216</v>
      </c>
      <c r="AT39" s="186" t="s">
        <v>217</v>
      </c>
      <c r="AU39" s="187" t="s">
        <v>215</v>
      </c>
      <c r="AV39" s="183" t="s">
        <v>217</v>
      </c>
      <c r="AW39" s="188" t="s">
        <v>216</v>
      </c>
      <c r="AX39" s="186" t="s">
        <v>217</v>
      </c>
      <c r="AY39" s="184" t="s">
        <v>215</v>
      </c>
      <c r="AZ39" s="183" t="s">
        <v>217</v>
      </c>
      <c r="BA39" s="184" t="s">
        <v>216</v>
      </c>
      <c r="BB39" s="186" t="s">
        <v>217</v>
      </c>
      <c r="BC39" s="178" t="s">
        <v>202</v>
      </c>
      <c r="BD39" s="185" t="s">
        <v>220</v>
      </c>
    </row>
    <row r="40" spans="1:56" ht="12">
      <c r="A40" s="128">
        <v>1</v>
      </c>
      <c r="B40" s="499" t="s">
        <v>317</v>
      </c>
      <c r="C40" s="500" t="s">
        <v>329</v>
      </c>
      <c r="D40" s="642" t="s">
        <v>107</v>
      </c>
      <c r="E40" s="643" t="s">
        <v>74</v>
      </c>
      <c r="F40" s="503">
        <v>1</v>
      </c>
      <c r="G40" s="504">
        <v>3</v>
      </c>
      <c r="H40" s="505">
        <v>1</v>
      </c>
      <c r="I40" s="506">
        <v>1</v>
      </c>
      <c r="J40" s="550">
        <v>1</v>
      </c>
      <c r="K40" s="508">
        <v>1</v>
      </c>
      <c r="L40" s="509">
        <v>1</v>
      </c>
      <c r="M40" s="554">
        <v>1</v>
      </c>
      <c r="N40" s="503">
        <v>1</v>
      </c>
      <c r="O40" s="617">
        <v>1</v>
      </c>
      <c r="P40" s="618">
        <v>1</v>
      </c>
      <c r="Q40" s="506">
        <v>1</v>
      </c>
      <c r="R40" s="550">
        <v>1</v>
      </c>
      <c r="S40" s="508">
        <v>2</v>
      </c>
      <c r="T40" s="509">
        <v>1</v>
      </c>
      <c r="U40" s="554">
        <v>2</v>
      </c>
      <c r="V40" s="503">
        <v>1</v>
      </c>
      <c r="W40" s="617">
        <v>1</v>
      </c>
      <c r="X40" s="618">
        <v>1</v>
      </c>
      <c r="Y40" s="506">
        <v>1</v>
      </c>
      <c r="Z40" s="511">
        <f aca="true" t="shared" si="4" ref="Z40:AC56">F40+J40+N40+R40+V40</f>
        <v>5</v>
      </c>
      <c r="AA40" s="512">
        <f t="shared" si="4"/>
        <v>8</v>
      </c>
      <c r="AB40" s="513">
        <f t="shared" si="4"/>
        <v>5</v>
      </c>
      <c r="AC40" s="619">
        <f t="shared" si="4"/>
        <v>6</v>
      </c>
      <c r="AD40" s="465" t="s">
        <v>285</v>
      </c>
      <c r="AE40" s="479">
        <v>0</v>
      </c>
      <c r="AF40" s="483">
        <v>0</v>
      </c>
      <c r="AG40" s="484">
        <v>1</v>
      </c>
      <c r="AH40" s="482">
        <v>1</v>
      </c>
      <c r="AI40" s="486">
        <v>0</v>
      </c>
      <c r="AJ40" s="483">
        <v>0</v>
      </c>
      <c r="AK40" s="484">
        <v>1</v>
      </c>
      <c r="AL40" s="482">
        <v>1</v>
      </c>
      <c r="AM40" s="486">
        <v>1</v>
      </c>
      <c r="AN40" s="483">
        <v>2</v>
      </c>
      <c r="AO40" s="484">
        <v>1</v>
      </c>
      <c r="AP40" s="482">
        <v>2</v>
      </c>
      <c r="AQ40" s="486">
        <v>1</v>
      </c>
      <c r="AR40" s="483">
        <v>1</v>
      </c>
      <c r="AS40" s="484">
        <v>1</v>
      </c>
      <c r="AT40" s="482">
        <v>1</v>
      </c>
      <c r="AU40" s="486">
        <v>1</v>
      </c>
      <c r="AV40" s="483">
        <v>1</v>
      </c>
      <c r="AW40" s="484">
        <v>1</v>
      </c>
      <c r="AX40" s="482">
        <v>1</v>
      </c>
      <c r="AY40" s="525">
        <f aca="true" t="shared" si="5" ref="AY40:BB56">AE40+AI40+AM40+AQ40+AU40</f>
        <v>3</v>
      </c>
      <c r="AZ40" s="526">
        <f t="shared" si="5"/>
        <v>4</v>
      </c>
      <c r="BA40" s="527">
        <f t="shared" si="5"/>
        <v>5</v>
      </c>
      <c r="BB40" s="531">
        <f t="shared" si="5"/>
        <v>6</v>
      </c>
      <c r="BC40" s="174" t="s">
        <v>285</v>
      </c>
      <c r="BD40" s="164"/>
    </row>
    <row r="41" spans="1:58" ht="12">
      <c r="A41" s="381">
        <v>2</v>
      </c>
      <c r="B41" s="382" t="s">
        <v>92</v>
      </c>
      <c r="C41" s="383" t="s">
        <v>327</v>
      </c>
      <c r="D41" s="384" t="s">
        <v>107</v>
      </c>
      <c r="E41" s="332" t="s">
        <v>260</v>
      </c>
      <c r="F41" s="385">
        <v>0</v>
      </c>
      <c r="G41" s="378">
        <v>0</v>
      </c>
      <c r="H41" s="379">
        <v>1</v>
      </c>
      <c r="I41" s="209">
        <v>1</v>
      </c>
      <c r="J41" s="458">
        <v>1</v>
      </c>
      <c r="K41" s="40">
        <v>3</v>
      </c>
      <c r="L41" s="203">
        <v>1</v>
      </c>
      <c r="M41" s="454">
        <v>1</v>
      </c>
      <c r="N41" s="208">
        <v>1</v>
      </c>
      <c r="O41" s="40">
        <v>3</v>
      </c>
      <c r="P41" s="203">
        <v>1</v>
      </c>
      <c r="Q41" s="209">
        <v>3</v>
      </c>
      <c r="R41" s="458">
        <v>0</v>
      </c>
      <c r="S41" s="40">
        <v>0</v>
      </c>
      <c r="T41" s="203">
        <v>0</v>
      </c>
      <c r="U41" s="454">
        <v>0</v>
      </c>
      <c r="V41" s="208">
        <v>1</v>
      </c>
      <c r="W41" s="40">
        <v>1</v>
      </c>
      <c r="X41" s="203">
        <v>1</v>
      </c>
      <c r="Y41" s="209">
        <v>1</v>
      </c>
      <c r="Z41" s="386">
        <f t="shared" si="4"/>
        <v>3</v>
      </c>
      <c r="AA41" s="15">
        <f t="shared" si="4"/>
        <v>7</v>
      </c>
      <c r="AB41" s="239">
        <f t="shared" si="4"/>
        <v>4</v>
      </c>
      <c r="AC41" s="462">
        <f t="shared" si="4"/>
        <v>6</v>
      </c>
      <c r="AD41" s="466" t="s">
        <v>287</v>
      </c>
      <c r="AE41" s="217">
        <v>0</v>
      </c>
      <c r="AF41" s="50">
        <v>0</v>
      </c>
      <c r="AG41" s="43">
        <v>0</v>
      </c>
      <c r="AH41" s="194">
        <v>0</v>
      </c>
      <c r="AI41" s="200">
        <v>0</v>
      </c>
      <c r="AJ41" s="50">
        <v>0</v>
      </c>
      <c r="AK41" s="43">
        <v>1</v>
      </c>
      <c r="AL41" s="194">
        <v>1</v>
      </c>
      <c r="AM41" s="200">
        <v>1</v>
      </c>
      <c r="AN41" s="50">
        <v>2</v>
      </c>
      <c r="AO41" s="43">
        <v>1</v>
      </c>
      <c r="AP41" s="194">
        <v>1</v>
      </c>
      <c r="AQ41" s="200">
        <v>0</v>
      </c>
      <c r="AR41" s="50">
        <v>0</v>
      </c>
      <c r="AS41" s="43">
        <v>0</v>
      </c>
      <c r="AT41" s="194">
        <v>0</v>
      </c>
      <c r="AU41" s="200">
        <v>0</v>
      </c>
      <c r="AV41" s="50">
        <v>0</v>
      </c>
      <c r="AW41" s="43">
        <v>1</v>
      </c>
      <c r="AX41" s="194">
        <v>3</v>
      </c>
      <c r="AY41" s="135">
        <f t="shared" si="5"/>
        <v>1</v>
      </c>
      <c r="AZ41" s="15">
        <f t="shared" si="5"/>
        <v>2</v>
      </c>
      <c r="BA41" s="16">
        <f t="shared" si="5"/>
        <v>3</v>
      </c>
      <c r="BB41" s="162">
        <f t="shared" si="5"/>
        <v>5</v>
      </c>
      <c r="BC41" s="170" t="s">
        <v>287</v>
      </c>
      <c r="BD41" s="164">
        <v>100</v>
      </c>
      <c r="BF41" s="11"/>
    </row>
    <row r="42" spans="1:58" ht="12">
      <c r="A42" s="395">
        <v>3</v>
      </c>
      <c r="B42" s="298" t="s">
        <v>321</v>
      </c>
      <c r="C42" s="298" t="s">
        <v>322</v>
      </c>
      <c r="D42" s="300" t="s">
        <v>103</v>
      </c>
      <c r="E42" s="367" t="s">
        <v>260</v>
      </c>
      <c r="F42" s="198">
        <v>0</v>
      </c>
      <c r="G42" s="78">
        <v>0</v>
      </c>
      <c r="H42" s="140">
        <v>1</v>
      </c>
      <c r="I42" s="146">
        <v>1</v>
      </c>
      <c r="J42" s="154">
        <v>1</v>
      </c>
      <c r="K42" s="78">
        <v>3</v>
      </c>
      <c r="L42" s="140">
        <v>1</v>
      </c>
      <c r="M42" s="160">
        <v>1</v>
      </c>
      <c r="N42" s="145">
        <v>0</v>
      </c>
      <c r="O42" s="78">
        <v>0</v>
      </c>
      <c r="P42" s="140">
        <v>1</v>
      </c>
      <c r="Q42" s="146">
        <v>1</v>
      </c>
      <c r="R42" s="154">
        <v>0</v>
      </c>
      <c r="S42" s="78">
        <v>0</v>
      </c>
      <c r="T42" s="140">
        <v>0</v>
      </c>
      <c r="U42" s="160">
        <v>0</v>
      </c>
      <c r="V42" s="145">
        <v>1</v>
      </c>
      <c r="W42" s="78">
        <v>1</v>
      </c>
      <c r="X42" s="140">
        <v>1</v>
      </c>
      <c r="Y42" s="146">
        <v>1</v>
      </c>
      <c r="Z42" s="461">
        <f t="shared" si="4"/>
        <v>2</v>
      </c>
      <c r="AA42" s="449">
        <f t="shared" si="4"/>
        <v>4</v>
      </c>
      <c r="AB42" s="448">
        <f t="shared" si="4"/>
        <v>4</v>
      </c>
      <c r="AC42" s="463">
        <f t="shared" si="4"/>
        <v>4</v>
      </c>
      <c r="AD42" s="171" t="s">
        <v>284</v>
      </c>
      <c r="AE42" s="217">
        <v>0</v>
      </c>
      <c r="AF42" s="50">
        <v>0</v>
      </c>
      <c r="AG42" s="43">
        <v>0</v>
      </c>
      <c r="AH42" s="194">
        <v>0</v>
      </c>
      <c r="AI42" s="200">
        <v>0</v>
      </c>
      <c r="AJ42" s="50">
        <v>0</v>
      </c>
      <c r="AK42" s="43">
        <v>1</v>
      </c>
      <c r="AL42" s="194">
        <v>2</v>
      </c>
      <c r="AM42" s="200">
        <v>0</v>
      </c>
      <c r="AN42" s="50">
        <v>0</v>
      </c>
      <c r="AO42" s="43">
        <v>1</v>
      </c>
      <c r="AP42" s="194">
        <v>2</v>
      </c>
      <c r="AQ42" s="200">
        <v>0</v>
      </c>
      <c r="AR42" s="50">
        <v>0</v>
      </c>
      <c r="AS42" s="43">
        <v>0</v>
      </c>
      <c r="AT42" s="194">
        <v>0</v>
      </c>
      <c r="AU42" s="200">
        <v>0</v>
      </c>
      <c r="AV42" s="50">
        <v>0</v>
      </c>
      <c r="AW42" s="43">
        <v>1</v>
      </c>
      <c r="AX42" s="194">
        <v>2</v>
      </c>
      <c r="AY42" s="135">
        <f t="shared" si="5"/>
        <v>0</v>
      </c>
      <c r="AZ42" s="15">
        <f t="shared" si="5"/>
        <v>0</v>
      </c>
      <c r="BA42" s="16">
        <f t="shared" si="5"/>
        <v>3</v>
      </c>
      <c r="BB42" s="162">
        <f t="shared" si="5"/>
        <v>6</v>
      </c>
      <c r="BC42" s="170" t="s">
        <v>286</v>
      </c>
      <c r="BD42" s="169">
        <v>89</v>
      </c>
      <c r="BF42" s="11"/>
    </row>
    <row r="43" spans="1:58" ht="12">
      <c r="A43" s="395">
        <v>4</v>
      </c>
      <c r="B43" s="350" t="s">
        <v>318</v>
      </c>
      <c r="C43" s="350" t="s">
        <v>319</v>
      </c>
      <c r="D43" s="372" t="s">
        <v>107</v>
      </c>
      <c r="E43" s="334" t="s">
        <v>257</v>
      </c>
      <c r="F43" s="426">
        <v>0</v>
      </c>
      <c r="G43" s="427">
        <v>0</v>
      </c>
      <c r="H43" s="428">
        <v>1</v>
      </c>
      <c r="I43" s="429">
        <v>2</v>
      </c>
      <c r="J43" s="459">
        <v>0</v>
      </c>
      <c r="K43" s="431">
        <v>0</v>
      </c>
      <c r="L43" s="432">
        <v>1</v>
      </c>
      <c r="M43" s="460">
        <v>1</v>
      </c>
      <c r="N43" s="430">
        <v>0</v>
      </c>
      <c r="O43" s="431">
        <v>0</v>
      </c>
      <c r="P43" s="432">
        <v>1</v>
      </c>
      <c r="Q43" s="429">
        <v>3</v>
      </c>
      <c r="R43" s="459">
        <v>0</v>
      </c>
      <c r="S43" s="431">
        <v>0</v>
      </c>
      <c r="T43" s="432">
        <v>0</v>
      </c>
      <c r="U43" s="460">
        <v>0</v>
      </c>
      <c r="V43" s="430">
        <v>1</v>
      </c>
      <c r="W43" s="431">
        <v>1</v>
      </c>
      <c r="X43" s="432">
        <v>1</v>
      </c>
      <c r="Y43" s="429">
        <v>1</v>
      </c>
      <c r="Z43" s="461">
        <f t="shared" si="4"/>
        <v>1</v>
      </c>
      <c r="AA43" s="449">
        <f t="shared" si="4"/>
        <v>1</v>
      </c>
      <c r="AB43" s="448">
        <f t="shared" si="4"/>
        <v>4</v>
      </c>
      <c r="AC43" s="463">
        <f t="shared" si="4"/>
        <v>7</v>
      </c>
      <c r="AD43" s="171" t="s">
        <v>283</v>
      </c>
      <c r="AE43" s="216">
        <v>0</v>
      </c>
      <c r="AF43" s="84">
        <v>0</v>
      </c>
      <c r="AG43" s="39">
        <v>0</v>
      </c>
      <c r="AH43" s="207">
        <v>0</v>
      </c>
      <c r="AI43" s="206">
        <v>0</v>
      </c>
      <c r="AJ43" s="84">
        <v>0</v>
      </c>
      <c r="AK43" s="39">
        <v>1</v>
      </c>
      <c r="AL43" s="207">
        <v>6</v>
      </c>
      <c r="AM43" s="206">
        <v>0</v>
      </c>
      <c r="AN43" s="84">
        <v>0</v>
      </c>
      <c r="AO43" s="39">
        <v>1</v>
      </c>
      <c r="AP43" s="207">
        <v>4</v>
      </c>
      <c r="AQ43" s="206">
        <v>0</v>
      </c>
      <c r="AR43" s="84">
        <v>0</v>
      </c>
      <c r="AS43" s="39">
        <v>0</v>
      </c>
      <c r="AT43" s="207">
        <v>0</v>
      </c>
      <c r="AU43" s="206">
        <v>0</v>
      </c>
      <c r="AV43" s="84">
        <v>0</v>
      </c>
      <c r="AW43" s="39">
        <v>1</v>
      </c>
      <c r="AX43" s="207">
        <v>3</v>
      </c>
      <c r="AY43" s="135">
        <f t="shared" si="5"/>
        <v>0</v>
      </c>
      <c r="AZ43" s="15">
        <f t="shared" si="5"/>
        <v>0</v>
      </c>
      <c r="BA43" s="16">
        <f t="shared" si="5"/>
        <v>3</v>
      </c>
      <c r="BB43" s="162">
        <f t="shared" si="5"/>
        <v>13</v>
      </c>
      <c r="BC43" s="172" t="s">
        <v>284</v>
      </c>
      <c r="BD43" s="169">
        <v>79</v>
      </c>
      <c r="BF43" s="11"/>
    </row>
    <row r="44" spans="1:58" ht="12.75" thickBot="1">
      <c r="A44" s="434">
        <v>5</v>
      </c>
      <c r="B44" s="644" t="s">
        <v>117</v>
      </c>
      <c r="C44" s="644" t="s">
        <v>118</v>
      </c>
      <c r="D44" s="645" t="s">
        <v>107</v>
      </c>
      <c r="E44" s="646" t="s">
        <v>74</v>
      </c>
      <c r="F44" s="620">
        <v>0</v>
      </c>
      <c r="G44" s="621">
        <v>0</v>
      </c>
      <c r="H44" s="622">
        <v>1</v>
      </c>
      <c r="I44" s="623">
        <v>1</v>
      </c>
      <c r="J44" s="624">
        <v>1</v>
      </c>
      <c r="K44" s="621">
        <v>1</v>
      </c>
      <c r="L44" s="622">
        <v>1</v>
      </c>
      <c r="M44" s="625">
        <v>1</v>
      </c>
      <c r="N44" s="620">
        <v>0</v>
      </c>
      <c r="O44" s="621">
        <v>0</v>
      </c>
      <c r="P44" s="622">
        <v>0</v>
      </c>
      <c r="Q44" s="623">
        <v>0</v>
      </c>
      <c r="R44" s="624">
        <v>0</v>
      </c>
      <c r="S44" s="621">
        <v>0</v>
      </c>
      <c r="T44" s="622">
        <v>0</v>
      </c>
      <c r="U44" s="625">
        <v>0</v>
      </c>
      <c r="V44" s="620">
        <v>1</v>
      </c>
      <c r="W44" s="621">
        <v>1</v>
      </c>
      <c r="X44" s="622">
        <v>1</v>
      </c>
      <c r="Y44" s="623">
        <v>1</v>
      </c>
      <c r="Z44" s="626">
        <f t="shared" si="4"/>
        <v>2</v>
      </c>
      <c r="AA44" s="627">
        <f t="shared" si="4"/>
        <v>2</v>
      </c>
      <c r="AB44" s="628">
        <f t="shared" si="4"/>
        <v>3</v>
      </c>
      <c r="AC44" s="629">
        <f t="shared" si="4"/>
        <v>3</v>
      </c>
      <c r="AD44" s="467" t="s">
        <v>286</v>
      </c>
      <c r="AE44" s="630">
        <v>0</v>
      </c>
      <c r="AF44" s="631">
        <v>0</v>
      </c>
      <c r="AG44" s="632">
        <v>0</v>
      </c>
      <c r="AH44" s="633">
        <v>0</v>
      </c>
      <c r="AI44" s="634">
        <v>0</v>
      </c>
      <c r="AJ44" s="631">
        <v>0</v>
      </c>
      <c r="AK44" s="632">
        <v>0</v>
      </c>
      <c r="AL44" s="633">
        <v>0</v>
      </c>
      <c r="AM44" s="634">
        <v>0</v>
      </c>
      <c r="AN44" s="631">
        <v>0</v>
      </c>
      <c r="AO44" s="632">
        <v>1</v>
      </c>
      <c r="AP44" s="633">
        <v>3</v>
      </c>
      <c r="AQ44" s="634">
        <v>0</v>
      </c>
      <c r="AR44" s="631">
        <v>0</v>
      </c>
      <c r="AS44" s="632">
        <v>0</v>
      </c>
      <c r="AT44" s="633">
        <v>0</v>
      </c>
      <c r="AU44" s="634">
        <v>0</v>
      </c>
      <c r="AV44" s="631">
        <v>0</v>
      </c>
      <c r="AW44" s="632">
        <v>1</v>
      </c>
      <c r="AX44" s="633">
        <v>3</v>
      </c>
      <c r="AY44" s="635">
        <f t="shared" si="5"/>
        <v>0</v>
      </c>
      <c r="AZ44" s="636">
        <f t="shared" si="5"/>
        <v>0</v>
      </c>
      <c r="BA44" s="637">
        <f t="shared" si="5"/>
        <v>2</v>
      </c>
      <c r="BB44" s="638">
        <f t="shared" si="5"/>
        <v>6</v>
      </c>
      <c r="BC44" s="173" t="s">
        <v>283</v>
      </c>
      <c r="BD44" s="441"/>
      <c r="BF44" s="11"/>
    </row>
    <row r="45" spans="1:58" ht="12">
      <c r="A45" s="129">
        <v>6</v>
      </c>
      <c r="B45" s="365" t="s">
        <v>276</v>
      </c>
      <c r="C45" s="366" t="s">
        <v>320</v>
      </c>
      <c r="D45" s="342" t="s">
        <v>107</v>
      </c>
      <c r="E45" s="334" t="s">
        <v>254</v>
      </c>
      <c r="F45" s="196">
        <v>0</v>
      </c>
      <c r="G45" s="80">
        <v>0</v>
      </c>
      <c r="H45" s="81">
        <v>1</v>
      </c>
      <c r="I45" s="197">
        <v>1</v>
      </c>
      <c r="J45" s="202">
        <v>0</v>
      </c>
      <c r="K45" s="82">
        <v>0</v>
      </c>
      <c r="L45" s="83">
        <v>1</v>
      </c>
      <c r="M45" s="197">
        <v>1</v>
      </c>
      <c r="N45" s="202">
        <v>0</v>
      </c>
      <c r="O45" s="82">
        <v>0</v>
      </c>
      <c r="P45" s="83">
        <v>1</v>
      </c>
      <c r="Q45" s="197">
        <v>2</v>
      </c>
      <c r="R45" s="202">
        <v>0</v>
      </c>
      <c r="S45" s="82">
        <v>0</v>
      </c>
      <c r="T45" s="83">
        <v>0</v>
      </c>
      <c r="U45" s="197">
        <v>0</v>
      </c>
      <c r="V45" s="202">
        <v>1</v>
      </c>
      <c r="W45" s="82">
        <v>2</v>
      </c>
      <c r="X45" s="83">
        <v>1</v>
      </c>
      <c r="Y45" s="197">
        <v>1</v>
      </c>
      <c r="Z45" s="210">
        <f t="shared" si="4"/>
        <v>1</v>
      </c>
      <c r="AA45" s="179">
        <f t="shared" si="4"/>
        <v>2</v>
      </c>
      <c r="AB45" s="182">
        <f t="shared" si="4"/>
        <v>4</v>
      </c>
      <c r="AC45" s="321">
        <f t="shared" si="4"/>
        <v>5</v>
      </c>
      <c r="AD45" s="132" t="s">
        <v>282</v>
      </c>
      <c r="AE45" s="202"/>
      <c r="AF45" s="82"/>
      <c r="AG45" s="83"/>
      <c r="AH45" s="197"/>
      <c r="AI45" s="202"/>
      <c r="AJ45" s="82"/>
      <c r="AK45" s="83"/>
      <c r="AL45" s="197"/>
      <c r="AM45" s="202"/>
      <c r="AN45" s="82"/>
      <c r="AO45" s="83"/>
      <c r="AP45" s="197"/>
      <c r="AQ45" s="202"/>
      <c r="AR45" s="82"/>
      <c r="AS45" s="83"/>
      <c r="AT45" s="197"/>
      <c r="AU45" s="202"/>
      <c r="AV45" s="82"/>
      <c r="AW45" s="83"/>
      <c r="AX45" s="197"/>
      <c r="AY45" s="210">
        <f t="shared" si="5"/>
        <v>0</v>
      </c>
      <c r="AZ45" s="179">
        <f t="shared" si="5"/>
        <v>0</v>
      </c>
      <c r="BA45" s="182">
        <f t="shared" si="5"/>
        <v>0</v>
      </c>
      <c r="BB45" s="180">
        <f t="shared" si="5"/>
        <v>0</v>
      </c>
      <c r="BC45" s="439" t="s">
        <v>282</v>
      </c>
      <c r="BD45" s="440">
        <v>71</v>
      </c>
      <c r="BF45" s="11"/>
    </row>
    <row r="46" spans="1:58" ht="12">
      <c r="A46" s="130">
        <v>7</v>
      </c>
      <c r="B46" s="335" t="s">
        <v>279</v>
      </c>
      <c r="C46" s="298" t="s">
        <v>328</v>
      </c>
      <c r="D46" s="374" t="s">
        <v>103</v>
      </c>
      <c r="E46" s="364" t="s">
        <v>260</v>
      </c>
      <c r="F46" s="128">
        <v>0</v>
      </c>
      <c r="G46" s="76">
        <v>0</v>
      </c>
      <c r="H46" s="77">
        <v>0</v>
      </c>
      <c r="I46" s="194">
        <v>0</v>
      </c>
      <c r="J46" s="200">
        <v>0</v>
      </c>
      <c r="K46" s="50">
        <v>0</v>
      </c>
      <c r="L46" s="43">
        <v>1</v>
      </c>
      <c r="M46" s="194">
        <v>1</v>
      </c>
      <c r="N46" s="200">
        <v>0</v>
      </c>
      <c r="O46" s="50">
        <v>0</v>
      </c>
      <c r="P46" s="43">
        <v>0</v>
      </c>
      <c r="Q46" s="194">
        <v>0</v>
      </c>
      <c r="R46" s="200">
        <v>0</v>
      </c>
      <c r="S46" s="50">
        <v>0</v>
      </c>
      <c r="T46" s="43">
        <v>0</v>
      </c>
      <c r="U46" s="194">
        <v>0</v>
      </c>
      <c r="V46" s="200">
        <v>1</v>
      </c>
      <c r="W46" s="50">
        <v>2</v>
      </c>
      <c r="X46" s="43">
        <v>1</v>
      </c>
      <c r="Y46" s="194">
        <v>1</v>
      </c>
      <c r="Z46" s="135">
        <f t="shared" si="4"/>
        <v>1</v>
      </c>
      <c r="AA46" s="15">
        <f t="shared" si="4"/>
        <v>2</v>
      </c>
      <c r="AB46" s="16">
        <f t="shared" si="4"/>
        <v>2</v>
      </c>
      <c r="AC46" s="17">
        <f t="shared" si="4"/>
        <v>2</v>
      </c>
      <c r="AD46" s="131" t="s">
        <v>288</v>
      </c>
      <c r="AE46" s="200"/>
      <c r="AF46" s="50"/>
      <c r="AG46" s="43"/>
      <c r="AH46" s="194"/>
      <c r="AI46" s="200"/>
      <c r="AJ46" s="50"/>
      <c r="AK46" s="43"/>
      <c r="AL46" s="194"/>
      <c r="AM46" s="200"/>
      <c r="AN46" s="50"/>
      <c r="AO46" s="43"/>
      <c r="AP46" s="194"/>
      <c r="AQ46" s="200"/>
      <c r="AR46" s="50"/>
      <c r="AS46" s="43"/>
      <c r="AT46" s="194"/>
      <c r="AU46" s="200"/>
      <c r="AV46" s="50"/>
      <c r="AW46" s="43"/>
      <c r="AX46" s="194"/>
      <c r="AY46" s="135">
        <f t="shared" si="5"/>
        <v>0</v>
      </c>
      <c r="AZ46" s="15">
        <f t="shared" si="5"/>
        <v>0</v>
      </c>
      <c r="BA46" s="16">
        <f t="shared" si="5"/>
        <v>0</v>
      </c>
      <c r="BB46" s="162">
        <f t="shared" si="5"/>
        <v>0</v>
      </c>
      <c r="BC46" s="172" t="s">
        <v>288</v>
      </c>
      <c r="BD46" s="164">
        <v>63</v>
      </c>
      <c r="BF46" s="11"/>
    </row>
    <row r="47" spans="1:58" ht="12">
      <c r="A47" s="129">
        <v>8</v>
      </c>
      <c r="B47" s="298" t="s">
        <v>323</v>
      </c>
      <c r="C47" s="298" t="s">
        <v>324</v>
      </c>
      <c r="D47" s="375" t="s">
        <v>107</v>
      </c>
      <c r="E47" s="333" t="s">
        <v>257</v>
      </c>
      <c r="F47" s="130">
        <v>0</v>
      </c>
      <c r="G47" s="61">
        <v>0</v>
      </c>
      <c r="H47" s="62">
        <v>0</v>
      </c>
      <c r="I47" s="195">
        <v>0</v>
      </c>
      <c r="J47" s="201">
        <v>0</v>
      </c>
      <c r="K47" s="65">
        <v>0</v>
      </c>
      <c r="L47" s="66">
        <v>1</v>
      </c>
      <c r="M47" s="195">
        <v>1</v>
      </c>
      <c r="N47" s="201">
        <v>0</v>
      </c>
      <c r="O47" s="65">
        <v>0</v>
      </c>
      <c r="P47" s="66">
        <v>0</v>
      </c>
      <c r="Q47" s="195">
        <v>0</v>
      </c>
      <c r="R47" s="201">
        <v>0</v>
      </c>
      <c r="S47" s="65">
        <v>0</v>
      </c>
      <c r="T47" s="66">
        <v>0</v>
      </c>
      <c r="U47" s="195">
        <v>0</v>
      </c>
      <c r="V47" s="201">
        <v>0</v>
      </c>
      <c r="W47" s="65">
        <v>0</v>
      </c>
      <c r="X47" s="66">
        <v>1</v>
      </c>
      <c r="Y47" s="195">
        <v>1</v>
      </c>
      <c r="Z47" s="135">
        <f t="shared" si="4"/>
        <v>0</v>
      </c>
      <c r="AA47" s="15">
        <f t="shared" si="4"/>
        <v>0</v>
      </c>
      <c r="AB47" s="16">
        <f t="shared" si="4"/>
        <v>2</v>
      </c>
      <c r="AC47" s="17">
        <f t="shared" si="4"/>
        <v>2</v>
      </c>
      <c r="AD47" s="133" t="s">
        <v>289</v>
      </c>
      <c r="AE47" s="200"/>
      <c r="AF47" s="50"/>
      <c r="AG47" s="43"/>
      <c r="AH47" s="194"/>
      <c r="AI47" s="200"/>
      <c r="AJ47" s="50"/>
      <c r="AK47" s="43"/>
      <c r="AL47" s="194"/>
      <c r="AM47" s="200"/>
      <c r="AN47" s="50"/>
      <c r="AO47" s="43"/>
      <c r="AP47" s="194"/>
      <c r="AQ47" s="200"/>
      <c r="AR47" s="50"/>
      <c r="AS47" s="43"/>
      <c r="AT47" s="194"/>
      <c r="AU47" s="200"/>
      <c r="AV47" s="50"/>
      <c r="AW47" s="43"/>
      <c r="AX47" s="194"/>
      <c r="AY47" s="135">
        <f t="shared" si="5"/>
        <v>0</v>
      </c>
      <c r="AZ47" s="15">
        <f t="shared" si="5"/>
        <v>0</v>
      </c>
      <c r="BA47" s="16">
        <f t="shared" si="5"/>
        <v>0</v>
      </c>
      <c r="BB47" s="162">
        <f t="shared" si="5"/>
        <v>0</v>
      </c>
      <c r="BC47" s="172" t="s">
        <v>289</v>
      </c>
      <c r="BD47" s="169">
        <v>56</v>
      </c>
      <c r="BF47" s="11"/>
    </row>
    <row r="48" spans="1:58" ht="12">
      <c r="A48" s="130">
        <v>9</v>
      </c>
      <c r="B48" s="335" t="s">
        <v>325</v>
      </c>
      <c r="C48" s="298" t="s">
        <v>326</v>
      </c>
      <c r="D48" s="341" t="s">
        <v>103</v>
      </c>
      <c r="E48" s="332" t="s">
        <v>260</v>
      </c>
      <c r="F48" s="196">
        <v>0</v>
      </c>
      <c r="G48" s="80">
        <v>0</v>
      </c>
      <c r="H48" s="81">
        <v>0</v>
      </c>
      <c r="I48" s="197">
        <v>0</v>
      </c>
      <c r="J48" s="202">
        <v>0</v>
      </c>
      <c r="K48" s="82">
        <v>0</v>
      </c>
      <c r="L48" s="83">
        <v>1</v>
      </c>
      <c r="M48" s="197">
        <v>3</v>
      </c>
      <c r="N48" s="202">
        <v>0</v>
      </c>
      <c r="O48" s="82">
        <v>0</v>
      </c>
      <c r="P48" s="83">
        <v>0</v>
      </c>
      <c r="Q48" s="197">
        <v>0</v>
      </c>
      <c r="R48" s="202">
        <v>0</v>
      </c>
      <c r="S48" s="82">
        <v>0</v>
      </c>
      <c r="T48" s="83">
        <v>0</v>
      </c>
      <c r="U48" s="197">
        <v>0</v>
      </c>
      <c r="V48" s="202">
        <v>0</v>
      </c>
      <c r="W48" s="82">
        <v>0</v>
      </c>
      <c r="X48" s="83">
        <v>1</v>
      </c>
      <c r="Y48" s="197">
        <v>1</v>
      </c>
      <c r="Z48" s="135">
        <f t="shared" si="4"/>
        <v>0</v>
      </c>
      <c r="AA48" s="15">
        <f t="shared" si="4"/>
        <v>0</v>
      </c>
      <c r="AB48" s="16">
        <f t="shared" si="4"/>
        <v>2</v>
      </c>
      <c r="AC48" s="17">
        <f t="shared" si="4"/>
        <v>4</v>
      </c>
      <c r="AD48" s="132" t="s">
        <v>290</v>
      </c>
      <c r="AE48" s="206"/>
      <c r="AF48" s="84"/>
      <c r="AG48" s="39"/>
      <c r="AH48" s="207"/>
      <c r="AI48" s="206"/>
      <c r="AJ48" s="84"/>
      <c r="AK48" s="39"/>
      <c r="AL48" s="207"/>
      <c r="AM48" s="206"/>
      <c r="AN48" s="84"/>
      <c r="AO48" s="39"/>
      <c r="AP48" s="207"/>
      <c r="AQ48" s="206"/>
      <c r="AR48" s="84"/>
      <c r="AS48" s="39"/>
      <c r="AT48" s="207"/>
      <c r="AU48" s="206"/>
      <c r="AV48" s="84"/>
      <c r="AW48" s="39"/>
      <c r="AX48" s="207"/>
      <c r="AY48" s="135">
        <f t="shared" si="5"/>
        <v>0</v>
      </c>
      <c r="AZ48" s="15">
        <f t="shared" si="5"/>
        <v>0</v>
      </c>
      <c r="BA48" s="16">
        <f t="shared" si="5"/>
        <v>0</v>
      </c>
      <c r="BB48" s="162">
        <f t="shared" si="5"/>
        <v>0</v>
      </c>
      <c r="BC48" s="172" t="s">
        <v>290</v>
      </c>
      <c r="BD48" s="169">
        <v>50</v>
      </c>
      <c r="BF48" s="11"/>
    </row>
    <row r="49" spans="1:58" ht="12">
      <c r="A49" s="129">
        <v>10</v>
      </c>
      <c r="B49" s="335" t="s">
        <v>119</v>
      </c>
      <c r="C49" s="298" t="s">
        <v>120</v>
      </c>
      <c r="D49" s="351" t="s">
        <v>103</v>
      </c>
      <c r="E49" s="367" t="s">
        <v>254</v>
      </c>
      <c r="F49" s="130">
        <v>0</v>
      </c>
      <c r="G49" s="61">
        <v>0</v>
      </c>
      <c r="H49" s="62">
        <v>0</v>
      </c>
      <c r="I49" s="195">
        <v>0</v>
      </c>
      <c r="J49" s="201">
        <v>0</v>
      </c>
      <c r="K49" s="65">
        <v>0</v>
      </c>
      <c r="L49" s="66">
        <v>0</v>
      </c>
      <c r="M49" s="195">
        <v>0</v>
      </c>
      <c r="N49" s="201">
        <v>0</v>
      </c>
      <c r="O49" s="65">
        <v>0</v>
      </c>
      <c r="P49" s="66">
        <v>0</v>
      </c>
      <c r="Q49" s="195">
        <v>0</v>
      </c>
      <c r="R49" s="201">
        <v>0</v>
      </c>
      <c r="S49" s="65">
        <v>0</v>
      </c>
      <c r="T49" s="66">
        <v>0</v>
      </c>
      <c r="U49" s="195">
        <v>0</v>
      </c>
      <c r="V49" s="201">
        <v>0</v>
      </c>
      <c r="W49" s="65">
        <v>0</v>
      </c>
      <c r="X49" s="66">
        <v>1</v>
      </c>
      <c r="Y49" s="195">
        <v>2</v>
      </c>
      <c r="Z49" s="135">
        <f t="shared" si="4"/>
        <v>0</v>
      </c>
      <c r="AA49" s="15">
        <f t="shared" si="4"/>
        <v>0</v>
      </c>
      <c r="AB49" s="16">
        <f t="shared" si="4"/>
        <v>1</v>
      </c>
      <c r="AC49" s="17">
        <f t="shared" si="4"/>
        <v>2</v>
      </c>
      <c r="AD49" s="133" t="s">
        <v>307</v>
      </c>
      <c r="AE49" s="200"/>
      <c r="AF49" s="50"/>
      <c r="AG49" s="43"/>
      <c r="AH49" s="194"/>
      <c r="AI49" s="200"/>
      <c r="AJ49" s="50"/>
      <c r="AK49" s="43"/>
      <c r="AL49" s="194"/>
      <c r="AM49" s="200"/>
      <c r="AN49" s="50"/>
      <c r="AO49" s="43"/>
      <c r="AP49" s="194"/>
      <c r="AQ49" s="200"/>
      <c r="AR49" s="50"/>
      <c r="AS49" s="43"/>
      <c r="AT49" s="194"/>
      <c r="AU49" s="200"/>
      <c r="AV49" s="50"/>
      <c r="AW49" s="43"/>
      <c r="AX49" s="194"/>
      <c r="AY49" s="135">
        <f t="shared" si="5"/>
        <v>0</v>
      </c>
      <c r="AZ49" s="15">
        <f t="shared" si="5"/>
        <v>0</v>
      </c>
      <c r="BA49" s="16">
        <f t="shared" si="5"/>
        <v>0</v>
      </c>
      <c r="BB49" s="162">
        <f t="shared" si="5"/>
        <v>0</v>
      </c>
      <c r="BC49" s="172" t="s">
        <v>307</v>
      </c>
      <c r="BD49" s="169">
        <v>44</v>
      </c>
      <c r="BF49" s="11"/>
    </row>
    <row r="50" spans="1:58" ht="12">
      <c r="A50" s="130">
        <v>11</v>
      </c>
      <c r="B50" s="335"/>
      <c r="C50" s="298"/>
      <c r="D50" s="351"/>
      <c r="E50" s="361"/>
      <c r="F50" s="196"/>
      <c r="G50" s="80"/>
      <c r="H50" s="81"/>
      <c r="I50" s="197"/>
      <c r="J50" s="202"/>
      <c r="K50" s="82"/>
      <c r="L50" s="83"/>
      <c r="M50" s="197"/>
      <c r="N50" s="202"/>
      <c r="O50" s="82"/>
      <c r="P50" s="83"/>
      <c r="Q50" s="197"/>
      <c r="R50" s="202"/>
      <c r="S50" s="82"/>
      <c r="T50" s="83"/>
      <c r="U50" s="197"/>
      <c r="V50" s="202"/>
      <c r="W50" s="82"/>
      <c r="X50" s="83"/>
      <c r="Y50" s="197"/>
      <c r="Z50" s="135">
        <f t="shared" si="4"/>
        <v>0</v>
      </c>
      <c r="AA50" s="15">
        <f t="shared" si="4"/>
        <v>0</v>
      </c>
      <c r="AB50" s="16">
        <f t="shared" si="4"/>
        <v>0</v>
      </c>
      <c r="AC50" s="17">
        <f t="shared" si="4"/>
        <v>0</v>
      </c>
      <c r="AD50" s="132"/>
      <c r="AE50" s="206"/>
      <c r="AF50" s="84"/>
      <c r="AG50" s="39"/>
      <c r="AH50" s="207"/>
      <c r="AI50" s="206"/>
      <c r="AJ50" s="84"/>
      <c r="AK50" s="39"/>
      <c r="AL50" s="207"/>
      <c r="AM50" s="206"/>
      <c r="AN50" s="84"/>
      <c r="AO50" s="39"/>
      <c r="AP50" s="207"/>
      <c r="AQ50" s="206"/>
      <c r="AR50" s="84"/>
      <c r="AS50" s="39"/>
      <c r="AT50" s="207"/>
      <c r="AU50" s="206"/>
      <c r="AV50" s="84"/>
      <c r="AW50" s="39"/>
      <c r="AX50" s="207"/>
      <c r="AY50" s="135">
        <f t="shared" si="5"/>
        <v>0</v>
      </c>
      <c r="AZ50" s="15">
        <f t="shared" si="5"/>
        <v>0</v>
      </c>
      <c r="BA50" s="16">
        <f t="shared" si="5"/>
        <v>0</v>
      </c>
      <c r="BB50" s="162">
        <f t="shared" si="5"/>
        <v>0</v>
      </c>
      <c r="BC50" s="170"/>
      <c r="BD50" s="169"/>
      <c r="BF50" s="11"/>
    </row>
    <row r="51" spans="1:58" ht="12">
      <c r="A51" s="129">
        <v>12</v>
      </c>
      <c r="B51" s="350"/>
      <c r="C51" s="350"/>
      <c r="D51" s="372"/>
      <c r="E51" s="334"/>
      <c r="F51" s="128"/>
      <c r="G51" s="76"/>
      <c r="H51" s="77"/>
      <c r="I51" s="194"/>
      <c r="J51" s="200"/>
      <c r="K51" s="50"/>
      <c r="L51" s="43"/>
      <c r="M51" s="194"/>
      <c r="N51" s="200"/>
      <c r="O51" s="50"/>
      <c r="P51" s="43"/>
      <c r="Q51" s="194"/>
      <c r="R51" s="200"/>
      <c r="S51" s="50"/>
      <c r="T51" s="43"/>
      <c r="U51" s="194"/>
      <c r="V51" s="200"/>
      <c r="W51" s="50"/>
      <c r="X51" s="43"/>
      <c r="Y51" s="194"/>
      <c r="Z51" s="135">
        <f t="shared" si="4"/>
        <v>0</v>
      </c>
      <c r="AA51" s="15">
        <f t="shared" si="4"/>
        <v>0</v>
      </c>
      <c r="AB51" s="16">
        <f t="shared" si="4"/>
        <v>0</v>
      </c>
      <c r="AC51" s="17">
        <f t="shared" si="4"/>
        <v>0</v>
      </c>
      <c r="AD51" s="131"/>
      <c r="AE51" s="200"/>
      <c r="AF51" s="50"/>
      <c r="AG51" s="43"/>
      <c r="AH51" s="194"/>
      <c r="AI51" s="200"/>
      <c r="AJ51" s="50"/>
      <c r="AK51" s="43"/>
      <c r="AL51" s="194"/>
      <c r="AM51" s="200"/>
      <c r="AN51" s="50"/>
      <c r="AO51" s="43"/>
      <c r="AP51" s="194"/>
      <c r="AQ51" s="200"/>
      <c r="AR51" s="50"/>
      <c r="AS51" s="43"/>
      <c r="AT51" s="194"/>
      <c r="AU51" s="200"/>
      <c r="AV51" s="50"/>
      <c r="AW51" s="43"/>
      <c r="AX51" s="194"/>
      <c r="AY51" s="135">
        <f t="shared" si="5"/>
        <v>0</v>
      </c>
      <c r="AZ51" s="15">
        <f t="shared" si="5"/>
        <v>0</v>
      </c>
      <c r="BA51" s="16">
        <f t="shared" si="5"/>
        <v>0</v>
      </c>
      <c r="BB51" s="162">
        <f t="shared" si="5"/>
        <v>0</v>
      </c>
      <c r="BC51" s="170"/>
      <c r="BD51" s="164"/>
      <c r="BF51" s="11"/>
    </row>
    <row r="52" spans="1:58" ht="12">
      <c r="A52" s="130">
        <v>13</v>
      </c>
      <c r="B52" s="298"/>
      <c r="C52" s="298"/>
      <c r="D52" s="373"/>
      <c r="E52" s="364"/>
      <c r="F52" s="130"/>
      <c r="G52" s="61"/>
      <c r="H52" s="62"/>
      <c r="I52" s="195"/>
      <c r="J52" s="201"/>
      <c r="K52" s="65"/>
      <c r="L52" s="66"/>
      <c r="M52" s="195"/>
      <c r="N52" s="201"/>
      <c r="O52" s="65"/>
      <c r="P52" s="66"/>
      <c r="Q52" s="195"/>
      <c r="R52" s="201"/>
      <c r="S52" s="65"/>
      <c r="T52" s="66"/>
      <c r="U52" s="195"/>
      <c r="V52" s="201"/>
      <c r="W52" s="65"/>
      <c r="X52" s="66"/>
      <c r="Y52" s="195"/>
      <c r="Z52" s="135">
        <f t="shared" si="4"/>
        <v>0</v>
      </c>
      <c r="AA52" s="15">
        <f t="shared" si="4"/>
        <v>0</v>
      </c>
      <c r="AB52" s="16">
        <f t="shared" si="4"/>
        <v>0</v>
      </c>
      <c r="AC52" s="17">
        <f t="shared" si="4"/>
        <v>0</v>
      </c>
      <c r="AD52" s="133"/>
      <c r="AE52" s="200"/>
      <c r="AF52" s="50"/>
      <c r="AG52" s="43"/>
      <c r="AH52" s="194"/>
      <c r="AI52" s="200"/>
      <c r="AJ52" s="50"/>
      <c r="AK52" s="43"/>
      <c r="AL52" s="194"/>
      <c r="AM52" s="200"/>
      <c r="AN52" s="50"/>
      <c r="AO52" s="43"/>
      <c r="AP52" s="194"/>
      <c r="AQ52" s="200"/>
      <c r="AR52" s="50"/>
      <c r="AS52" s="43"/>
      <c r="AT52" s="194"/>
      <c r="AU52" s="200"/>
      <c r="AV52" s="50"/>
      <c r="AW52" s="43"/>
      <c r="AX52" s="194"/>
      <c r="AY52" s="135">
        <f t="shared" si="5"/>
        <v>0</v>
      </c>
      <c r="AZ52" s="15">
        <f t="shared" si="5"/>
        <v>0</v>
      </c>
      <c r="BA52" s="16">
        <f t="shared" si="5"/>
        <v>0</v>
      </c>
      <c r="BB52" s="162">
        <f t="shared" si="5"/>
        <v>0</v>
      </c>
      <c r="BC52" s="170"/>
      <c r="BD52" s="169"/>
      <c r="BF52" s="11"/>
    </row>
    <row r="53" spans="1:58" ht="12">
      <c r="A53" s="129">
        <v>14</v>
      </c>
      <c r="B53" s="298"/>
      <c r="C53" s="298"/>
      <c r="D53" s="375"/>
      <c r="E53" s="333"/>
      <c r="F53" s="196"/>
      <c r="G53" s="80"/>
      <c r="H53" s="81"/>
      <c r="I53" s="197"/>
      <c r="J53" s="202"/>
      <c r="K53" s="82"/>
      <c r="L53" s="83"/>
      <c r="M53" s="197"/>
      <c r="N53" s="202"/>
      <c r="O53" s="82"/>
      <c r="P53" s="83"/>
      <c r="Q53" s="197"/>
      <c r="R53" s="202"/>
      <c r="S53" s="82"/>
      <c r="T53" s="83"/>
      <c r="U53" s="197"/>
      <c r="V53" s="202"/>
      <c r="W53" s="82"/>
      <c r="X53" s="83"/>
      <c r="Y53" s="197"/>
      <c r="Z53" s="135">
        <f t="shared" si="4"/>
        <v>0</v>
      </c>
      <c r="AA53" s="15">
        <f t="shared" si="4"/>
        <v>0</v>
      </c>
      <c r="AB53" s="16">
        <f t="shared" si="4"/>
        <v>0</v>
      </c>
      <c r="AC53" s="17">
        <f t="shared" si="4"/>
        <v>0</v>
      </c>
      <c r="AD53" s="132"/>
      <c r="AE53" s="206"/>
      <c r="AF53" s="84"/>
      <c r="AG53" s="39"/>
      <c r="AH53" s="207"/>
      <c r="AI53" s="206"/>
      <c r="AJ53" s="84"/>
      <c r="AK53" s="39"/>
      <c r="AL53" s="207"/>
      <c r="AM53" s="206"/>
      <c r="AN53" s="84"/>
      <c r="AO53" s="39"/>
      <c r="AP53" s="207"/>
      <c r="AQ53" s="206"/>
      <c r="AR53" s="84"/>
      <c r="AS53" s="39"/>
      <c r="AT53" s="207"/>
      <c r="AU53" s="206"/>
      <c r="AV53" s="84"/>
      <c r="AW53" s="39"/>
      <c r="AX53" s="207"/>
      <c r="AY53" s="135">
        <f t="shared" si="5"/>
        <v>0</v>
      </c>
      <c r="AZ53" s="15">
        <f t="shared" si="5"/>
        <v>0</v>
      </c>
      <c r="BA53" s="16">
        <f t="shared" si="5"/>
        <v>0</v>
      </c>
      <c r="BB53" s="162">
        <f t="shared" si="5"/>
        <v>0</v>
      </c>
      <c r="BC53" s="170"/>
      <c r="BD53" s="169"/>
      <c r="BF53" s="11"/>
    </row>
    <row r="54" spans="1:58" ht="12">
      <c r="A54" s="130">
        <v>15</v>
      </c>
      <c r="B54" s="298"/>
      <c r="C54" s="298"/>
      <c r="D54" s="372"/>
      <c r="E54" s="334"/>
      <c r="F54" s="130"/>
      <c r="G54" s="61"/>
      <c r="H54" s="62"/>
      <c r="I54" s="195"/>
      <c r="J54" s="201"/>
      <c r="K54" s="65"/>
      <c r="L54" s="66"/>
      <c r="M54" s="195"/>
      <c r="N54" s="201"/>
      <c r="O54" s="65"/>
      <c r="P54" s="66"/>
      <c r="Q54" s="195"/>
      <c r="R54" s="201"/>
      <c r="S54" s="65"/>
      <c r="T54" s="66"/>
      <c r="U54" s="195"/>
      <c r="V54" s="201"/>
      <c r="W54" s="65"/>
      <c r="X54" s="66"/>
      <c r="Y54" s="195"/>
      <c r="Z54" s="135">
        <f t="shared" si="4"/>
        <v>0</v>
      </c>
      <c r="AA54" s="15">
        <f t="shared" si="4"/>
        <v>0</v>
      </c>
      <c r="AB54" s="16">
        <f t="shared" si="4"/>
        <v>0</v>
      </c>
      <c r="AC54" s="17">
        <f t="shared" si="4"/>
        <v>0</v>
      </c>
      <c r="AD54" s="133"/>
      <c r="AE54" s="208"/>
      <c r="AF54" s="40"/>
      <c r="AG54" s="203"/>
      <c r="AH54" s="209"/>
      <c r="AI54" s="208"/>
      <c r="AJ54" s="40"/>
      <c r="AK54" s="203"/>
      <c r="AL54" s="209"/>
      <c r="AM54" s="208"/>
      <c r="AN54" s="40"/>
      <c r="AO54" s="203"/>
      <c r="AP54" s="209"/>
      <c r="AQ54" s="208"/>
      <c r="AR54" s="40"/>
      <c r="AS54" s="203"/>
      <c r="AT54" s="209"/>
      <c r="AU54" s="208"/>
      <c r="AV54" s="40"/>
      <c r="AW54" s="203"/>
      <c r="AX54" s="209"/>
      <c r="AY54" s="135">
        <f t="shared" si="5"/>
        <v>0</v>
      </c>
      <c r="AZ54" s="15">
        <f t="shared" si="5"/>
        <v>0</v>
      </c>
      <c r="BA54" s="16">
        <f t="shared" si="5"/>
        <v>0</v>
      </c>
      <c r="BB54" s="162">
        <f t="shared" si="5"/>
        <v>0</v>
      </c>
      <c r="BC54" s="170"/>
      <c r="BD54" s="169"/>
      <c r="BF54" s="11"/>
    </row>
    <row r="55" spans="1:58" ht="12">
      <c r="A55" s="129">
        <v>16</v>
      </c>
      <c r="B55" s="368"/>
      <c r="C55" s="369"/>
      <c r="D55" s="376"/>
      <c r="E55" s="370"/>
      <c r="F55" s="198"/>
      <c r="G55" s="78"/>
      <c r="H55" s="140"/>
      <c r="I55" s="146"/>
      <c r="J55" s="145"/>
      <c r="K55" s="78"/>
      <c r="L55" s="140"/>
      <c r="M55" s="146"/>
      <c r="N55" s="145"/>
      <c r="O55" s="78"/>
      <c r="P55" s="140"/>
      <c r="Q55" s="146"/>
      <c r="R55" s="145"/>
      <c r="S55" s="78"/>
      <c r="T55" s="140"/>
      <c r="U55" s="146"/>
      <c r="V55" s="145"/>
      <c r="W55" s="78"/>
      <c r="X55" s="140"/>
      <c r="Y55" s="146"/>
      <c r="Z55" s="135">
        <f t="shared" si="4"/>
        <v>0</v>
      </c>
      <c r="AA55" s="15">
        <f t="shared" si="4"/>
        <v>0</v>
      </c>
      <c r="AB55" s="16">
        <f t="shared" si="4"/>
        <v>0</v>
      </c>
      <c r="AC55" s="17">
        <f t="shared" si="4"/>
        <v>0</v>
      </c>
      <c r="AD55" s="132"/>
      <c r="AE55" s="145"/>
      <c r="AF55" s="78"/>
      <c r="AG55" s="140"/>
      <c r="AH55" s="146"/>
      <c r="AI55" s="145"/>
      <c r="AJ55" s="78"/>
      <c r="AK55" s="140"/>
      <c r="AL55" s="146"/>
      <c r="AM55" s="145"/>
      <c r="AN55" s="78"/>
      <c r="AO55" s="140"/>
      <c r="AP55" s="146"/>
      <c r="AQ55" s="145"/>
      <c r="AR55" s="78"/>
      <c r="AS55" s="140"/>
      <c r="AT55" s="146"/>
      <c r="AU55" s="145"/>
      <c r="AV55" s="78"/>
      <c r="AW55" s="140"/>
      <c r="AX55" s="146"/>
      <c r="AY55" s="135">
        <f t="shared" si="5"/>
        <v>0</v>
      </c>
      <c r="AZ55" s="15">
        <f t="shared" si="5"/>
        <v>0</v>
      </c>
      <c r="BA55" s="16">
        <f t="shared" si="5"/>
        <v>0</v>
      </c>
      <c r="BB55" s="162">
        <f t="shared" si="5"/>
        <v>0</v>
      </c>
      <c r="BC55" s="170"/>
      <c r="BD55" s="169"/>
      <c r="BF55" s="11"/>
    </row>
    <row r="56" spans="1:58" ht="12.75" thickBot="1">
      <c r="A56" s="115">
        <v>17</v>
      </c>
      <c r="B56" s="348"/>
      <c r="C56" s="348"/>
      <c r="D56" s="322"/>
      <c r="E56" s="371"/>
      <c r="F56" s="199"/>
      <c r="G56" s="148"/>
      <c r="H56" s="149"/>
      <c r="I56" s="150"/>
      <c r="J56" s="147"/>
      <c r="K56" s="148"/>
      <c r="L56" s="149"/>
      <c r="M56" s="150"/>
      <c r="N56" s="147"/>
      <c r="O56" s="148"/>
      <c r="P56" s="149"/>
      <c r="Q56" s="150"/>
      <c r="R56" s="147"/>
      <c r="S56" s="148"/>
      <c r="T56" s="149"/>
      <c r="U56" s="150"/>
      <c r="V56" s="147"/>
      <c r="W56" s="148"/>
      <c r="X56" s="149"/>
      <c r="Y56" s="150"/>
      <c r="Z56" s="136">
        <f t="shared" si="4"/>
        <v>0</v>
      </c>
      <c r="AA56" s="19">
        <f t="shared" si="4"/>
        <v>0</v>
      </c>
      <c r="AB56" s="20">
        <f t="shared" si="4"/>
        <v>0</v>
      </c>
      <c r="AC56" s="21">
        <f t="shared" si="4"/>
        <v>0</v>
      </c>
      <c r="AD56" s="134"/>
      <c r="AE56" s="147"/>
      <c r="AF56" s="148"/>
      <c r="AG56" s="149"/>
      <c r="AH56" s="150"/>
      <c r="AI56" s="147"/>
      <c r="AJ56" s="148"/>
      <c r="AK56" s="149"/>
      <c r="AL56" s="150"/>
      <c r="AM56" s="147"/>
      <c r="AN56" s="148"/>
      <c r="AO56" s="149"/>
      <c r="AP56" s="150"/>
      <c r="AQ56" s="147"/>
      <c r="AR56" s="148"/>
      <c r="AS56" s="149"/>
      <c r="AT56" s="150"/>
      <c r="AU56" s="147"/>
      <c r="AV56" s="148"/>
      <c r="AW56" s="149"/>
      <c r="AX56" s="150"/>
      <c r="AY56" s="136">
        <f t="shared" si="5"/>
        <v>0</v>
      </c>
      <c r="AZ56" s="19">
        <f t="shared" si="5"/>
        <v>0</v>
      </c>
      <c r="BA56" s="20">
        <f t="shared" si="5"/>
        <v>0</v>
      </c>
      <c r="BB56" s="163">
        <f t="shared" si="5"/>
        <v>0</v>
      </c>
      <c r="BC56" s="177"/>
      <c r="BD56" s="176"/>
      <c r="BF56" s="11"/>
    </row>
    <row r="57" spans="56:58" ht="9.75">
      <c r="BD57" s="12"/>
      <c r="BF57" s="11"/>
    </row>
    <row r="58" ht="9.75">
      <c r="BF58" s="11"/>
    </row>
    <row r="59" spans="1:58" ht="11.25" customHeight="1">
      <c r="A59" s="416"/>
      <c r="B59" s="416"/>
      <c r="C59" s="416"/>
      <c r="D59" s="417"/>
      <c r="E59" s="417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BF59" s="11"/>
    </row>
    <row r="60" spans="1:26" ht="12">
      <c r="A60" s="416"/>
      <c r="B60" s="437"/>
      <c r="C60" s="437"/>
      <c r="D60" s="419"/>
      <c r="E60" s="438"/>
      <c r="F60" s="421"/>
      <c r="G60" s="422"/>
      <c r="H60" s="423"/>
      <c r="I60" s="422"/>
      <c r="J60" s="423"/>
      <c r="K60" s="422"/>
      <c r="L60" s="423"/>
      <c r="M60" s="422"/>
      <c r="N60" s="423"/>
      <c r="O60" s="422"/>
      <c r="P60" s="423"/>
      <c r="Q60" s="422"/>
      <c r="R60" s="423"/>
      <c r="S60" s="422"/>
      <c r="T60" s="423"/>
      <c r="U60" s="422"/>
      <c r="V60" s="423"/>
      <c r="W60" s="422"/>
      <c r="X60" s="423"/>
      <c r="Y60" s="422"/>
      <c r="Z60" s="416"/>
    </row>
    <row r="61" spans="1:26" ht="11.25" customHeight="1">
      <c r="A61" s="416"/>
      <c r="B61" s="418"/>
      <c r="C61" s="418"/>
      <c r="D61" s="419"/>
      <c r="E61" s="438"/>
      <c r="F61" s="421"/>
      <c r="G61" s="422"/>
      <c r="H61" s="423"/>
      <c r="I61" s="422"/>
      <c r="J61" s="423"/>
      <c r="K61" s="422"/>
      <c r="L61" s="423"/>
      <c r="M61" s="422"/>
      <c r="N61" s="423"/>
      <c r="O61" s="422"/>
      <c r="P61" s="423"/>
      <c r="Q61" s="422"/>
      <c r="R61" s="423"/>
      <c r="S61" s="422"/>
      <c r="T61" s="423"/>
      <c r="U61" s="422"/>
      <c r="V61" s="423"/>
      <c r="W61" s="422"/>
      <c r="X61" s="423"/>
      <c r="Y61" s="422"/>
      <c r="Z61" s="416"/>
    </row>
    <row r="62" spans="1:26" ht="12">
      <c r="A62" s="416"/>
      <c r="B62" s="418"/>
      <c r="C62" s="418"/>
      <c r="D62" s="419"/>
      <c r="E62" s="438"/>
      <c r="F62" s="421"/>
      <c r="G62" s="422"/>
      <c r="H62" s="423"/>
      <c r="I62" s="422"/>
      <c r="J62" s="423"/>
      <c r="K62" s="422"/>
      <c r="L62" s="423"/>
      <c r="M62" s="422"/>
      <c r="N62" s="423"/>
      <c r="O62" s="422"/>
      <c r="P62" s="423"/>
      <c r="Q62" s="422"/>
      <c r="R62" s="423"/>
      <c r="S62" s="422"/>
      <c r="T62" s="423"/>
      <c r="U62" s="422"/>
      <c r="V62" s="423"/>
      <c r="W62" s="422"/>
      <c r="X62" s="423"/>
      <c r="Y62" s="422"/>
      <c r="Z62" s="416"/>
    </row>
    <row r="63" spans="1:26" ht="11.25" customHeight="1">
      <c r="A63" s="416"/>
      <c r="B63" s="418"/>
      <c r="C63" s="418"/>
      <c r="D63" s="419"/>
      <c r="E63" s="438"/>
      <c r="F63" s="421"/>
      <c r="G63" s="422"/>
      <c r="H63" s="423"/>
      <c r="I63" s="422"/>
      <c r="J63" s="423"/>
      <c r="K63" s="422"/>
      <c r="L63" s="423"/>
      <c r="M63" s="422"/>
      <c r="N63" s="423"/>
      <c r="O63" s="422"/>
      <c r="P63" s="423"/>
      <c r="Q63" s="422"/>
      <c r="R63" s="423"/>
      <c r="S63" s="422"/>
      <c r="T63" s="423"/>
      <c r="U63" s="422"/>
      <c r="V63" s="423"/>
      <c r="W63" s="422"/>
      <c r="X63" s="423"/>
      <c r="Y63" s="422"/>
      <c r="Z63" s="416"/>
    </row>
    <row r="64" spans="1:26" ht="12">
      <c r="A64" s="416"/>
      <c r="B64" s="418"/>
      <c r="C64" s="418"/>
      <c r="D64" s="419"/>
      <c r="E64" s="438"/>
      <c r="F64" s="421"/>
      <c r="G64" s="422"/>
      <c r="H64" s="423"/>
      <c r="I64" s="422"/>
      <c r="J64" s="423"/>
      <c r="K64" s="422"/>
      <c r="L64" s="423"/>
      <c r="M64" s="422"/>
      <c r="N64" s="423"/>
      <c r="O64" s="422"/>
      <c r="P64" s="423"/>
      <c r="Q64" s="422"/>
      <c r="R64" s="423"/>
      <c r="S64" s="422"/>
      <c r="T64" s="423"/>
      <c r="U64" s="422"/>
      <c r="V64" s="423"/>
      <c r="W64" s="422"/>
      <c r="X64" s="423"/>
      <c r="Y64" s="422"/>
      <c r="Z64" s="416"/>
    </row>
    <row r="65" spans="2:25" ht="11.25" customHeight="1">
      <c r="B65" s="418"/>
      <c r="C65" s="418"/>
      <c r="D65" s="419"/>
      <c r="E65" s="438"/>
      <c r="F65" s="421"/>
      <c r="G65" s="422"/>
      <c r="H65" s="423"/>
      <c r="I65" s="422"/>
      <c r="J65" s="423"/>
      <c r="K65" s="422"/>
      <c r="L65" s="423"/>
      <c r="M65" s="422"/>
      <c r="N65" s="423"/>
      <c r="O65" s="422"/>
      <c r="P65" s="423"/>
      <c r="Q65" s="422"/>
      <c r="R65" s="423"/>
      <c r="S65" s="422"/>
      <c r="T65" s="423"/>
      <c r="U65" s="422"/>
      <c r="V65" s="423"/>
      <c r="W65" s="422"/>
      <c r="X65" s="423"/>
      <c r="Y65" s="422"/>
    </row>
    <row r="67" ht="11.25" customHeight="1"/>
    <row r="68" ht="13.5" customHeight="1"/>
  </sheetData>
  <sheetProtection selectLockedCells="1"/>
  <mergeCells count="29">
    <mergeCell ref="F10:I10"/>
    <mergeCell ref="AM38:AP38"/>
    <mergeCell ref="AI10:AL10"/>
    <mergeCell ref="AM10:AP10"/>
    <mergeCell ref="N10:Q10"/>
    <mergeCell ref="AI38:AL38"/>
    <mergeCell ref="R10:U10"/>
    <mergeCell ref="V10:Y10"/>
    <mergeCell ref="Z10:AC10"/>
    <mergeCell ref="AE10:AH10"/>
    <mergeCell ref="J10:M10"/>
    <mergeCell ref="V38:Y38"/>
    <mergeCell ref="Z38:AC38"/>
    <mergeCell ref="AE38:AH38"/>
    <mergeCell ref="C3:D3"/>
    <mergeCell ref="C4:D4"/>
    <mergeCell ref="C5:D5"/>
    <mergeCell ref="C6:D6"/>
    <mergeCell ref="C7:D7"/>
    <mergeCell ref="AY10:BB10"/>
    <mergeCell ref="AU10:AX10"/>
    <mergeCell ref="F38:I38"/>
    <mergeCell ref="J38:M38"/>
    <mergeCell ref="N38:Q38"/>
    <mergeCell ref="R38:U38"/>
    <mergeCell ref="AU38:AX38"/>
    <mergeCell ref="AY38:BB38"/>
    <mergeCell ref="AQ10:AT10"/>
    <mergeCell ref="AQ38:AT38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/>
  <ignoredErrors>
    <ignoredError sqref="Z33:AC34 Z40:AC56 AY33:BB34 AY40:BB56 C8:D8 AY12:BB30 Z12:AC30 Z31:AC32 AY31:BB32" emptyCellReference="1"/>
    <ignoredError sqref="C3:D7" emptyCellReferenc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9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1" width="4.7109375" style="1" customWidth="1"/>
    <col min="32" max="16384" width="9.140625" style="1" customWidth="1"/>
  </cols>
  <sheetData>
    <row r="1" spans="1:30" ht="15">
      <c r="A1" s="74" t="str">
        <f>'A gr.'!A1</f>
        <v>2010 m. Lietuvos Boulderingo Taurė. IV Etapas - Klaipėda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0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3"/>
      <c r="B3" s="88" t="s">
        <v>236</v>
      </c>
      <c r="C3" s="656">
        <f>'A gr.'!C3:D3</f>
        <v>40474</v>
      </c>
      <c r="D3" s="680"/>
      <c r="E3" s="211"/>
      <c r="F3" s="211"/>
      <c r="G3" s="211"/>
      <c r="H3" s="21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</row>
    <row r="4" spans="1:30" ht="10.5">
      <c r="A4" s="23"/>
      <c r="B4" s="89" t="s">
        <v>237</v>
      </c>
      <c r="C4" s="660" t="s">
        <v>198</v>
      </c>
      <c r="D4" s="661"/>
      <c r="E4" s="91"/>
      <c r="F4" s="91"/>
      <c r="G4" s="91"/>
      <c r="H4" s="9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</row>
    <row r="5" spans="1:30" ht="10.5">
      <c r="A5" s="23"/>
      <c r="B5" s="89" t="s">
        <v>238</v>
      </c>
      <c r="C5" s="660" t="str">
        <f>'A gr.'!C5:D5</f>
        <v>IV</v>
      </c>
      <c r="D5" s="661"/>
      <c r="E5" s="212"/>
      <c r="F5" s="213"/>
      <c r="G5" s="213"/>
      <c r="H5" s="213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</row>
    <row r="6" spans="1:30" ht="10.5">
      <c r="A6" s="23"/>
      <c r="B6" s="89" t="s">
        <v>239</v>
      </c>
      <c r="C6" s="660" t="str">
        <f>'A gr.'!C6:D6</f>
        <v>Edmundas Tilvikas</v>
      </c>
      <c r="D6" s="661"/>
      <c r="E6" s="214"/>
      <c r="F6" s="214"/>
      <c r="G6" s="214"/>
      <c r="H6" s="214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</row>
    <row r="7" spans="1:30" ht="13.5" customHeight="1" thickBot="1">
      <c r="A7" s="23"/>
      <c r="B7" s="284" t="s">
        <v>249</v>
      </c>
      <c r="C7" s="662" t="str">
        <f>'A gr.'!C7:D7</f>
        <v>Sergejus Kozliuk</v>
      </c>
      <c r="D7" s="663"/>
      <c r="E7" s="215"/>
      <c r="F7" s="215"/>
      <c r="G7" s="215"/>
      <c r="H7" s="215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</row>
    <row r="8" spans="1:30" ht="13.5" customHeight="1">
      <c r="A8" s="2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</row>
    <row r="9" spans="1:33" ht="13.5" customHeight="1" thickBot="1">
      <c r="A9" s="23"/>
      <c r="B9" s="31"/>
      <c r="C9" s="31"/>
      <c r="D9" s="31"/>
      <c r="E9" s="31"/>
      <c r="F9" s="32" t="s">
        <v>243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G9" s="11"/>
    </row>
    <row r="10" spans="1:33" ht="13.5" customHeight="1" thickBot="1">
      <c r="A10" s="23"/>
      <c r="B10" s="248" t="str">
        <f>CONCATENATE($C$4," pogrupis")</f>
        <v>D pogrupis</v>
      </c>
      <c r="C10" s="73"/>
      <c r="D10" s="73"/>
      <c r="E10" s="23"/>
      <c r="F10" s="667" t="s">
        <v>206</v>
      </c>
      <c r="G10" s="668"/>
      <c r="H10" s="668"/>
      <c r="I10" s="669"/>
      <c r="J10" s="670" t="s">
        <v>207</v>
      </c>
      <c r="K10" s="671"/>
      <c r="L10" s="671"/>
      <c r="M10" s="672"/>
      <c r="N10" s="670" t="s">
        <v>208</v>
      </c>
      <c r="O10" s="671"/>
      <c r="P10" s="671"/>
      <c r="Q10" s="672"/>
      <c r="R10" s="670" t="s">
        <v>245</v>
      </c>
      <c r="S10" s="671"/>
      <c r="T10" s="671"/>
      <c r="U10" s="672"/>
      <c r="V10" s="670" t="s">
        <v>246</v>
      </c>
      <c r="W10" s="671"/>
      <c r="X10" s="671"/>
      <c r="Y10" s="672"/>
      <c r="Z10" s="655" t="s">
        <v>211</v>
      </c>
      <c r="AA10" s="649"/>
      <c r="AB10" s="649"/>
      <c r="AC10" s="651"/>
      <c r="AD10" s="34"/>
      <c r="AG10" s="11"/>
    </row>
    <row r="11" spans="1:31" ht="13.5" customHeight="1" thickBot="1">
      <c r="A11" s="389" t="s">
        <v>212</v>
      </c>
      <c r="B11" s="390" t="s">
        <v>213</v>
      </c>
      <c r="C11" s="390" t="s">
        <v>214</v>
      </c>
      <c r="D11" s="390" t="s">
        <v>248</v>
      </c>
      <c r="E11" s="391" t="s">
        <v>247</v>
      </c>
      <c r="F11" s="352" t="s">
        <v>215</v>
      </c>
      <c r="G11" s="36" t="s">
        <v>217</v>
      </c>
      <c r="H11" s="37" t="s">
        <v>216</v>
      </c>
      <c r="I11" s="38" t="s">
        <v>217</v>
      </c>
      <c r="J11" s="35" t="s">
        <v>215</v>
      </c>
      <c r="K11" s="36" t="s">
        <v>217</v>
      </c>
      <c r="L11" s="37" t="s">
        <v>216</v>
      </c>
      <c r="M11" s="38" t="s">
        <v>217</v>
      </c>
      <c r="N11" s="35" t="s">
        <v>215</v>
      </c>
      <c r="O11" s="36" t="s">
        <v>217</v>
      </c>
      <c r="P11" s="37" t="s">
        <v>216</v>
      </c>
      <c r="Q11" s="38" t="s">
        <v>217</v>
      </c>
      <c r="R11" s="35" t="s">
        <v>215</v>
      </c>
      <c r="S11" s="36" t="s">
        <v>217</v>
      </c>
      <c r="T11" s="37" t="s">
        <v>216</v>
      </c>
      <c r="U11" s="38" t="s">
        <v>217</v>
      </c>
      <c r="V11" s="35" t="s">
        <v>215</v>
      </c>
      <c r="W11" s="36" t="s">
        <v>217</v>
      </c>
      <c r="X11" s="37" t="s">
        <v>216</v>
      </c>
      <c r="Y11" s="229" t="s">
        <v>217</v>
      </c>
      <c r="Z11" s="193" t="s">
        <v>215</v>
      </c>
      <c r="AA11" s="120" t="s">
        <v>217</v>
      </c>
      <c r="AB11" s="121" t="s">
        <v>216</v>
      </c>
      <c r="AC11" s="124" t="s">
        <v>217</v>
      </c>
      <c r="AD11" s="241" t="s">
        <v>202</v>
      </c>
      <c r="AE11" s="291" t="s">
        <v>220</v>
      </c>
    </row>
    <row r="12" spans="1:31" ht="12">
      <c r="A12" s="353">
        <v>1</v>
      </c>
      <c r="B12" s="532" t="s">
        <v>162</v>
      </c>
      <c r="C12" s="532" t="s">
        <v>163</v>
      </c>
      <c r="D12" s="639" t="s">
        <v>164</v>
      </c>
      <c r="E12" s="534" t="s">
        <v>74</v>
      </c>
      <c r="F12" s="535">
        <v>0</v>
      </c>
      <c r="G12" s="508">
        <v>0</v>
      </c>
      <c r="H12" s="536">
        <v>1</v>
      </c>
      <c r="I12" s="537">
        <v>1</v>
      </c>
      <c r="J12" s="538">
        <v>1</v>
      </c>
      <c r="K12" s="508">
        <v>1</v>
      </c>
      <c r="L12" s="536">
        <v>1</v>
      </c>
      <c r="M12" s="537">
        <v>1</v>
      </c>
      <c r="N12" s="538">
        <v>1</v>
      </c>
      <c r="O12" s="508">
        <v>1</v>
      </c>
      <c r="P12" s="536">
        <v>1</v>
      </c>
      <c r="Q12" s="537">
        <v>1</v>
      </c>
      <c r="R12" s="538">
        <v>1</v>
      </c>
      <c r="S12" s="508">
        <v>1</v>
      </c>
      <c r="T12" s="536">
        <v>1</v>
      </c>
      <c r="U12" s="537">
        <v>1</v>
      </c>
      <c r="V12" s="538">
        <v>1</v>
      </c>
      <c r="W12" s="508">
        <v>1</v>
      </c>
      <c r="X12" s="536">
        <v>1</v>
      </c>
      <c r="Y12" s="539">
        <v>1</v>
      </c>
      <c r="Z12" s="540">
        <f aca="true" t="shared" si="0" ref="Z12:AC33">F12+J12+N12+R12+V12</f>
        <v>4</v>
      </c>
      <c r="AA12" s="512">
        <f t="shared" si="0"/>
        <v>4</v>
      </c>
      <c r="AB12" s="513">
        <f t="shared" si="0"/>
        <v>5</v>
      </c>
      <c r="AC12" s="541">
        <f t="shared" si="0"/>
        <v>5</v>
      </c>
      <c r="AD12" s="468">
        <v>1</v>
      </c>
      <c r="AE12" s="392"/>
    </row>
    <row r="13" spans="1:31" ht="12">
      <c r="A13" s="145">
        <v>2</v>
      </c>
      <c r="B13" s="640" t="s">
        <v>330</v>
      </c>
      <c r="C13" s="640" t="s">
        <v>331</v>
      </c>
      <c r="D13" s="542" t="s">
        <v>164</v>
      </c>
      <c r="E13" s="543" t="s">
        <v>74</v>
      </c>
      <c r="F13" s="550">
        <v>0</v>
      </c>
      <c r="G13" s="545">
        <v>0</v>
      </c>
      <c r="H13" s="509">
        <v>1</v>
      </c>
      <c r="I13" s="552">
        <v>1</v>
      </c>
      <c r="J13" s="553">
        <v>1</v>
      </c>
      <c r="K13" s="545">
        <v>1</v>
      </c>
      <c r="L13" s="509">
        <v>1</v>
      </c>
      <c r="M13" s="552">
        <v>1</v>
      </c>
      <c r="N13" s="553">
        <v>1</v>
      </c>
      <c r="O13" s="545">
        <v>1</v>
      </c>
      <c r="P13" s="509">
        <v>1</v>
      </c>
      <c r="Q13" s="552">
        <v>1</v>
      </c>
      <c r="R13" s="553">
        <v>0</v>
      </c>
      <c r="S13" s="545">
        <v>0</v>
      </c>
      <c r="T13" s="509">
        <v>1</v>
      </c>
      <c r="U13" s="552">
        <v>1</v>
      </c>
      <c r="V13" s="553">
        <v>1</v>
      </c>
      <c r="W13" s="545">
        <v>1</v>
      </c>
      <c r="X13" s="509">
        <v>1</v>
      </c>
      <c r="Y13" s="554">
        <v>1</v>
      </c>
      <c r="Z13" s="540">
        <f t="shared" si="0"/>
        <v>3</v>
      </c>
      <c r="AA13" s="512">
        <f t="shared" si="0"/>
        <v>3</v>
      </c>
      <c r="AB13" s="513">
        <f t="shared" si="0"/>
        <v>5</v>
      </c>
      <c r="AC13" s="541">
        <f t="shared" si="0"/>
        <v>5</v>
      </c>
      <c r="AD13" s="468">
        <v>2</v>
      </c>
      <c r="AE13" s="355"/>
    </row>
    <row r="14" spans="1:31" ht="12">
      <c r="A14" s="198">
        <v>3</v>
      </c>
      <c r="B14" s="500" t="s">
        <v>68</v>
      </c>
      <c r="C14" s="500" t="s">
        <v>340</v>
      </c>
      <c r="D14" s="561" t="s">
        <v>164</v>
      </c>
      <c r="E14" s="543" t="s">
        <v>74</v>
      </c>
      <c r="F14" s="544">
        <v>0</v>
      </c>
      <c r="G14" s="545">
        <v>0</v>
      </c>
      <c r="H14" s="546">
        <v>0</v>
      </c>
      <c r="I14" s="547">
        <v>0</v>
      </c>
      <c r="J14" s="548">
        <v>0</v>
      </c>
      <c r="K14" s="545">
        <v>0</v>
      </c>
      <c r="L14" s="546">
        <v>1</v>
      </c>
      <c r="M14" s="547">
        <v>3</v>
      </c>
      <c r="N14" s="548">
        <v>1</v>
      </c>
      <c r="O14" s="545">
        <v>1</v>
      </c>
      <c r="P14" s="546">
        <v>1</v>
      </c>
      <c r="Q14" s="547">
        <v>1</v>
      </c>
      <c r="R14" s="548">
        <v>1</v>
      </c>
      <c r="S14" s="545">
        <v>2</v>
      </c>
      <c r="T14" s="546">
        <v>1</v>
      </c>
      <c r="U14" s="547">
        <v>1</v>
      </c>
      <c r="V14" s="548">
        <v>1</v>
      </c>
      <c r="W14" s="545">
        <v>1</v>
      </c>
      <c r="X14" s="546">
        <v>1</v>
      </c>
      <c r="Y14" s="549">
        <v>1</v>
      </c>
      <c r="Z14" s="540">
        <f t="shared" si="0"/>
        <v>3</v>
      </c>
      <c r="AA14" s="512">
        <f t="shared" si="0"/>
        <v>4</v>
      </c>
      <c r="AB14" s="513">
        <f t="shared" si="0"/>
        <v>4</v>
      </c>
      <c r="AC14" s="541">
        <f t="shared" si="0"/>
        <v>6</v>
      </c>
      <c r="AD14" s="469">
        <v>3</v>
      </c>
      <c r="AE14" s="355"/>
    </row>
    <row r="15" spans="1:31" ht="12">
      <c r="A15" s="145">
        <v>4</v>
      </c>
      <c r="B15" s="298" t="s">
        <v>332</v>
      </c>
      <c r="C15" s="298" t="s">
        <v>333</v>
      </c>
      <c r="D15" s="351" t="s">
        <v>165</v>
      </c>
      <c r="E15" s="345" t="s">
        <v>260</v>
      </c>
      <c r="F15" s="218">
        <v>0</v>
      </c>
      <c r="G15" s="42">
        <v>0</v>
      </c>
      <c r="H15" s="47">
        <v>0</v>
      </c>
      <c r="I15" s="48">
        <v>0</v>
      </c>
      <c r="J15" s="46">
        <v>0</v>
      </c>
      <c r="K15" s="42">
        <v>0</v>
      </c>
      <c r="L15" s="47">
        <v>1</v>
      </c>
      <c r="M15" s="48">
        <v>2</v>
      </c>
      <c r="N15" s="46">
        <v>1</v>
      </c>
      <c r="O15" s="42">
        <v>1</v>
      </c>
      <c r="P15" s="47">
        <v>1</v>
      </c>
      <c r="Q15" s="48">
        <v>1</v>
      </c>
      <c r="R15" s="46">
        <v>0</v>
      </c>
      <c r="S15" s="42">
        <v>0</v>
      </c>
      <c r="T15" s="47">
        <v>1</v>
      </c>
      <c r="U15" s="48">
        <v>1</v>
      </c>
      <c r="V15" s="46">
        <v>1</v>
      </c>
      <c r="W15" s="42">
        <v>2</v>
      </c>
      <c r="X15" s="47">
        <v>1</v>
      </c>
      <c r="Y15" s="240">
        <v>2</v>
      </c>
      <c r="Z15" s="234">
        <f t="shared" si="0"/>
        <v>2</v>
      </c>
      <c r="AA15" s="15">
        <f t="shared" si="0"/>
        <v>3</v>
      </c>
      <c r="AB15" s="16">
        <f t="shared" si="0"/>
        <v>4</v>
      </c>
      <c r="AC15" s="235">
        <f t="shared" si="0"/>
        <v>6</v>
      </c>
      <c r="AD15" s="470">
        <v>4</v>
      </c>
      <c r="AE15" s="355">
        <v>100</v>
      </c>
    </row>
    <row r="16" spans="1:31" ht="12">
      <c r="A16" s="198">
        <v>5</v>
      </c>
      <c r="B16" s="298" t="s">
        <v>334</v>
      </c>
      <c r="C16" s="298" t="s">
        <v>299</v>
      </c>
      <c r="D16" s="351" t="s">
        <v>165</v>
      </c>
      <c r="E16" s="345" t="s">
        <v>260</v>
      </c>
      <c r="F16" s="217">
        <v>0</v>
      </c>
      <c r="G16" s="50">
        <v>0</v>
      </c>
      <c r="H16" s="43">
        <v>0</v>
      </c>
      <c r="I16" s="44">
        <v>0</v>
      </c>
      <c r="J16" s="41">
        <v>0</v>
      </c>
      <c r="K16" s="50">
        <v>0</v>
      </c>
      <c r="L16" s="43">
        <v>1</v>
      </c>
      <c r="M16" s="44">
        <v>1</v>
      </c>
      <c r="N16" s="41">
        <v>0</v>
      </c>
      <c r="O16" s="50">
        <v>0</v>
      </c>
      <c r="P16" s="43">
        <v>0</v>
      </c>
      <c r="Q16" s="44">
        <v>0</v>
      </c>
      <c r="R16" s="41">
        <v>1</v>
      </c>
      <c r="S16" s="50">
        <v>1</v>
      </c>
      <c r="T16" s="43">
        <v>1</v>
      </c>
      <c r="U16" s="44">
        <v>1</v>
      </c>
      <c r="V16" s="41">
        <v>1</v>
      </c>
      <c r="W16" s="50">
        <v>4</v>
      </c>
      <c r="X16" s="43">
        <v>1</v>
      </c>
      <c r="Y16" s="230">
        <v>4</v>
      </c>
      <c r="Z16" s="234">
        <f t="shared" si="0"/>
        <v>2</v>
      </c>
      <c r="AA16" s="15">
        <f t="shared" si="0"/>
        <v>5</v>
      </c>
      <c r="AB16" s="16">
        <f t="shared" si="0"/>
        <v>3</v>
      </c>
      <c r="AC16" s="235">
        <f t="shared" si="0"/>
        <v>6</v>
      </c>
      <c r="AD16" s="470">
        <v>5</v>
      </c>
      <c r="AE16" s="355">
        <v>89</v>
      </c>
    </row>
    <row r="17" spans="1:31" ht="12">
      <c r="A17" s="145">
        <v>6</v>
      </c>
      <c r="B17" s="640" t="s">
        <v>127</v>
      </c>
      <c r="C17" s="640" t="s">
        <v>166</v>
      </c>
      <c r="D17" s="542" t="s">
        <v>167</v>
      </c>
      <c r="E17" s="543" t="s">
        <v>74</v>
      </c>
      <c r="F17" s="544">
        <v>0</v>
      </c>
      <c r="G17" s="545">
        <v>0</v>
      </c>
      <c r="H17" s="546">
        <v>0</v>
      </c>
      <c r="I17" s="547">
        <v>0</v>
      </c>
      <c r="J17" s="548">
        <v>0</v>
      </c>
      <c r="K17" s="545">
        <v>0</v>
      </c>
      <c r="L17" s="546">
        <v>1</v>
      </c>
      <c r="M17" s="547">
        <v>1</v>
      </c>
      <c r="N17" s="548">
        <v>0</v>
      </c>
      <c r="O17" s="545">
        <v>0</v>
      </c>
      <c r="P17" s="546">
        <v>1</v>
      </c>
      <c r="Q17" s="547">
        <v>1</v>
      </c>
      <c r="R17" s="548">
        <v>0</v>
      </c>
      <c r="S17" s="545">
        <v>0</v>
      </c>
      <c r="T17" s="546">
        <v>1</v>
      </c>
      <c r="U17" s="547">
        <v>1</v>
      </c>
      <c r="V17" s="548">
        <v>1</v>
      </c>
      <c r="W17" s="545">
        <v>1</v>
      </c>
      <c r="X17" s="546">
        <v>1</v>
      </c>
      <c r="Y17" s="549">
        <v>1</v>
      </c>
      <c r="Z17" s="540">
        <f t="shared" si="0"/>
        <v>1</v>
      </c>
      <c r="AA17" s="512">
        <f t="shared" si="0"/>
        <v>1</v>
      </c>
      <c r="AB17" s="513">
        <f t="shared" si="0"/>
        <v>4</v>
      </c>
      <c r="AC17" s="541">
        <f t="shared" si="0"/>
        <v>4</v>
      </c>
      <c r="AD17" s="472">
        <v>6</v>
      </c>
      <c r="AE17" s="355"/>
    </row>
    <row r="18" spans="1:31" ht="12">
      <c r="A18" s="198">
        <v>7</v>
      </c>
      <c r="B18" s="640" t="s">
        <v>168</v>
      </c>
      <c r="C18" s="640" t="s">
        <v>169</v>
      </c>
      <c r="D18" s="542" t="s">
        <v>164</v>
      </c>
      <c r="E18" s="543" t="s">
        <v>74</v>
      </c>
      <c r="F18" s="555">
        <v>0</v>
      </c>
      <c r="G18" s="556">
        <v>0</v>
      </c>
      <c r="H18" s="557">
        <v>0</v>
      </c>
      <c r="I18" s="547">
        <v>0</v>
      </c>
      <c r="J18" s="548">
        <v>0</v>
      </c>
      <c r="K18" s="545">
        <v>0</v>
      </c>
      <c r="L18" s="546">
        <v>1</v>
      </c>
      <c r="M18" s="547">
        <v>2</v>
      </c>
      <c r="N18" s="548">
        <v>0</v>
      </c>
      <c r="O18" s="545">
        <v>0</v>
      </c>
      <c r="P18" s="546">
        <v>1</v>
      </c>
      <c r="Q18" s="547">
        <v>2</v>
      </c>
      <c r="R18" s="548">
        <v>0</v>
      </c>
      <c r="S18" s="545">
        <v>0</v>
      </c>
      <c r="T18" s="546">
        <v>0</v>
      </c>
      <c r="U18" s="547">
        <v>0</v>
      </c>
      <c r="V18" s="548">
        <v>1</v>
      </c>
      <c r="W18" s="545">
        <v>2</v>
      </c>
      <c r="X18" s="546">
        <v>1</v>
      </c>
      <c r="Y18" s="549">
        <v>2</v>
      </c>
      <c r="Z18" s="540">
        <f t="shared" si="0"/>
        <v>1</v>
      </c>
      <c r="AA18" s="512">
        <f t="shared" si="0"/>
        <v>2</v>
      </c>
      <c r="AB18" s="513">
        <f t="shared" si="0"/>
        <v>3</v>
      </c>
      <c r="AC18" s="541">
        <f t="shared" si="0"/>
        <v>6</v>
      </c>
      <c r="AD18" s="472">
        <v>7</v>
      </c>
      <c r="AE18" s="355"/>
    </row>
    <row r="19" spans="1:31" ht="12">
      <c r="A19" s="145">
        <v>8</v>
      </c>
      <c r="B19" s="303" t="s">
        <v>170</v>
      </c>
      <c r="C19" s="303" t="s">
        <v>171</v>
      </c>
      <c r="D19" s="300" t="s">
        <v>167</v>
      </c>
      <c r="E19" s="345" t="s">
        <v>254</v>
      </c>
      <c r="F19" s="219">
        <v>0</v>
      </c>
      <c r="G19" s="52">
        <v>0</v>
      </c>
      <c r="H19" s="53">
        <v>1</v>
      </c>
      <c r="I19" s="48">
        <v>1</v>
      </c>
      <c r="J19" s="46">
        <v>0</v>
      </c>
      <c r="K19" s="42">
        <v>0</v>
      </c>
      <c r="L19" s="47">
        <v>1</v>
      </c>
      <c r="M19" s="48">
        <v>1</v>
      </c>
      <c r="N19" s="46">
        <v>0</v>
      </c>
      <c r="O19" s="42">
        <v>0</v>
      </c>
      <c r="P19" s="47">
        <v>1</v>
      </c>
      <c r="Q19" s="48">
        <v>1</v>
      </c>
      <c r="R19" s="46">
        <v>0</v>
      </c>
      <c r="S19" s="42">
        <v>0</v>
      </c>
      <c r="T19" s="47">
        <v>1</v>
      </c>
      <c r="U19" s="48">
        <v>1</v>
      </c>
      <c r="V19" s="46">
        <v>0</v>
      </c>
      <c r="W19" s="42">
        <v>0</v>
      </c>
      <c r="X19" s="47">
        <v>0</v>
      </c>
      <c r="Y19" s="240">
        <v>0</v>
      </c>
      <c r="Z19" s="234">
        <f t="shared" si="0"/>
        <v>0</v>
      </c>
      <c r="AA19" s="15">
        <f t="shared" si="0"/>
        <v>0</v>
      </c>
      <c r="AB19" s="16">
        <f t="shared" si="0"/>
        <v>4</v>
      </c>
      <c r="AC19" s="235">
        <f t="shared" si="0"/>
        <v>4</v>
      </c>
      <c r="AD19" s="470">
        <v>8</v>
      </c>
      <c r="AE19" s="355">
        <v>79</v>
      </c>
    </row>
    <row r="20" spans="1:31" ht="12">
      <c r="A20" s="198">
        <v>9</v>
      </c>
      <c r="B20" s="303" t="s">
        <v>131</v>
      </c>
      <c r="C20" s="303" t="s">
        <v>172</v>
      </c>
      <c r="D20" s="300" t="s">
        <v>167</v>
      </c>
      <c r="E20" s="345" t="s">
        <v>254</v>
      </c>
      <c r="F20" s="217">
        <v>0</v>
      </c>
      <c r="G20" s="42">
        <v>0</v>
      </c>
      <c r="H20" s="43">
        <v>0</v>
      </c>
      <c r="I20" s="44">
        <v>0</v>
      </c>
      <c r="J20" s="41">
        <v>0</v>
      </c>
      <c r="K20" s="42">
        <v>0</v>
      </c>
      <c r="L20" s="43">
        <v>0</v>
      </c>
      <c r="M20" s="44">
        <v>0</v>
      </c>
      <c r="N20" s="41">
        <v>0</v>
      </c>
      <c r="O20" s="42">
        <v>0</v>
      </c>
      <c r="P20" s="43">
        <v>0</v>
      </c>
      <c r="Q20" s="44">
        <v>0</v>
      </c>
      <c r="R20" s="41">
        <v>0</v>
      </c>
      <c r="S20" s="42">
        <v>0</v>
      </c>
      <c r="T20" s="43">
        <v>1</v>
      </c>
      <c r="U20" s="44">
        <v>2</v>
      </c>
      <c r="V20" s="41">
        <v>0</v>
      </c>
      <c r="W20" s="42">
        <v>0</v>
      </c>
      <c r="X20" s="43">
        <v>0</v>
      </c>
      <c r="Y20" s="230">
        <v>0</v>
      </c>
      <c r="Z20" s="234">
        <f t="shared" si="0"/>
        <v>0</v>
      </c>
      <c r="AA20" s="15">
        <f t="shared" si="0"/>
        <v>0</v>
      </c>
      <c r="AB20" s="16">
        <f t="shared" si="0"/>
        <v>1</v>
      </c>
      <c r="AC20" s="235">
        <f t="shared" si="0"/>
        <v>2</v>
      </c>
      <c r="AD20" s="470">
        <v>9</v>
      </c>
      <c r="AE20" s="355">
        <v>71</v>
      </c>
    </row>
    <row r="21" spans="1:31" ht="12">
      <c r="A21" s="145">
        <v>10</v>
      </c>
      <c r="B21" s="303" t="s">
        <v>173</v>
      </c>
      <c r="C21" s="303" t="s">
        <v>174</v>
      </c>
      <c r="D21" s="300" t="s">
        <v>164</v>
      </c>
      <c r="E21" s="345" t="s">
        <v>257</v>
      </c>
      <c r="F21" s="218">
        <v>0</v>
      </c>
      <c r="G21" s="42">
        <v>0</v>
      </c>
      <c r="H21" s="47">
        <v>0</v>
      </c>
      <c r="I21" s="48">
        <v>0</v>
      </c>
      <c r="J21" s="46">
        <v>0</v>
      </c>
      <c r="K21" s="42">
        <v>0</v>
      </c>
      <c r="L21" s="47">
        <v>1</v>
      </c>
      <c r="M21" s="48">
        <v>3</v>
      </c>
      <c r="N21" s="46">
        <v>0</v>
      </c>
      <c r="O21" s="42">
        <v>0</v>
      </c>
      <c r="P21" s="47">
        <v>0</v>
      </c>
      <c r="Q21" s="48">
        <v>0</v>
      </c>
      <c r="R21" s="46">
        <v>0</v>
      </c>
      <c r="S21" s="42">
        <v>0</v>
      </c>
      <c r="T21" s="47">
        <v>0</v>
      </c>
      <c r="U21" s="48">
        <v>0</v>
      </c>
      <c r="V21" s="46">
        <v>0</v>
      </c>
      <c r="W21" s="42">
        <v>0</v>
      </c>
      <c r="X21" s="47">
        <v>0</v>
      </c>
      <c r="Y21" s="240">
        <v>0</v>
      </c>
      <c r="Z21" s="234">
        <f t="shared" si="0"/>
        <v>0</v>
      </c>
      <c r="AA21" s="15">
        <f t="shared" si="0"/>
        <v>0</v>
      </c>
      <c r="AB21" s="16">
        <f t="shared" si="0"/>
        <v>1</v>
      </c>
      <c r="AC21" s="235">
        <f t="shared" si="0"/>
        <v>3</v>
      </c>
      <c r="AD21" s="472">
        <v>10</v>
      </c>
      <c r="AE21" s="355">
        <v>63</v>
      </c>
    </row>
    <row r="22" spans="1:31" ht="12">
      <c r="A22" s="198">
        <v>11</v>
      </c>
      <c r="B22" s="303" t="s">
        <v>341</v>
      </c>
      <c r="C22" s="303" t="s">
        <v>342</v>
      </c>
      <c r="D22" s="300" t="s">
        <v>164</v>
      </c>
      <c r="E22" s="345" t="s">
        <v>260</v>
      </c>
      <c r="F22" s="218">
        <v>0</v>
      </c>
      <c r="G22" s="42">
        <v>0</v>
      </c>
      <c r="H22" s="47">
        <v>0</v>
      </c>
      <c r="I22" s="48">
        <v>0</v>
      </c>
      <c r="J22" s="46">
        <v>0</v>
      </c>
      <c r="K22" s="42">
        <v>0</v>
      </c>
      <c r="L22" s="47">
        <v>0</v>
      </c>
      <c r="M22" s="48">
        <v>0</v>
      </c>
      <c r="N22" s="46">
        <v>0</v>
      </c>
      <c r="O22" s="42">
        <v>0</v>
      </c>
      <c r="P22" s="47">
        <v>0</v>
      </c>
      <c r="Q22" s="48">
        <v>0</v>
      </c>
      <c r="R22" s="46">
        <v>0</v>
      </c>
      <c r="S22" s="42">
        <v>0</v>
      </c>
      <c r="T22" s="47">
        <v>1</v>
      </c>
      <c r="U22" s="48">
        <v>3</v>
      </c>
      <c r="V22" s="46">
        <v>0</v>
      </c>
      <c r="W22" s="42">
        <v>0</v>
      </c>
      <c r="X22" s="47">
        <v>0</v>
      </c>
      <c r="Y22" s="240">
        <v>0</v>
      </c>
      <c r="Z22" s="234">
        <f t="shared" si="0"/>
        <v>0</v>
      </c>
      <c r="AA22" s="15">
        <f t="shared" si="0"/>
        <v>0</v>
      </c>
      <c r="AB22" s="16">
        <f t="shared" si="0"/>
        <v>1</v>
      </c>
      <c r="AC22" s="235">
        <f t="shared" si="0"/>
        <v>3</v>
      </c>
      <c r="AD22" s="470">
        <v>10</v>
      </c>
      <c r="AE22" s="355">
        <v>63</v>
      </c>
    </row>
    <row r="23" spans="1:31" ht="12">
      <c r="A23" s="145">
        <v>12</v>
      </c>
      <c r="B23" s="298" t="s">
        <v>175</v>
      </c>
      <c r="C23" s="298" t="s">
        <v>176</v>
      </c>
      <c r="D23" s="387" t="s">
        <v>167</v>
      </c>
      <c r="E23" s="347" t="s">
        <v>260</v>
      </c>
      <c r="F23" s="217">
        <v>0</v>
      </c>
      <c r="G23" s="50">
        <v>0</v>
      </c>
      <c r="H23" s="43">
        <v>0</v>
      </c>
      <c r="I23" s="44">
        <v>0</v>
      </c>
      <c r="J23" s="41">
        <v>0</v>
      </c>
      <c r="K23" s="50">
        <v>0</v>
      </c>
      <c r="L23" s="43">
        <v>0</v>
      </c>
      <c r="M23" s="44">
        <v>0</v>
      </c>
      <c r="N23" s="41">
        <v>0</v>
      </c>
      <c r="O23" s="50">
        <v>0</v>
      </c>
      <c r="P23" s="43">
        <v>1</v>
      </c>
      <c r="Q23" s="44">
        <v>3</v>
      </c>
      <c r="R23" s="41">
        <v>0</v>
      </c>
      <c r="S23" s="50">
        <v>0</v>
      </c>
      <c r="T23" s="43">
        <v>0</v>
      </c>
      <c r="U23" s="44">
        <v>0</v>
      </c>
      <c r="V23" s="41">
        <v>0</v>
      </c>
      <c r="W23" s="50">
        <v>0</v>
      </c>
      <c r="X23" s="43">
        <v>0</v>
      </c>
      <c r="Y23" s="230">
        <v>0</v>
      </c>
      <c r="Z23" s="234">
        <f t="shared" si="0"/>
        <v>0</v>
      </c>
      <c r="AA23" s="15">
        <f t="shared" si="0"/>
        <v>0</v>
      </c>
      <c r="AB23" s="16">
        <f t="shared" si="0"/>
        <v>1</v>
      </c>
      <c r="AC23" s="235">
        <f t="shared" si="0"/>
        <v>3</v>
      </c>
      <c r="AD23" s="470">
        <v>10</v>
      </c>
      <c r="AE23" s="355">
        <v>63</v>
      </c>
    </row>
    <row r="24" spans="1:31" ht="12">
      <c r="A24" s="198">
        <v>13</v>
      </c>
      <c r="B24" s="298" t="s">
        <v>173</v>
      </c>
      <c r="C24" s="298" t="s">
        <v>177</v>
      </c>
      <c r="D24" s="351" t="s">
        <v>165</v>
      </c>
      <c r="E24" s="345" t="s">
        <v>257</v>
      </c>
      <c r="F24" s="218">
        <v>0</v>
      </c>
      <c r="G24" s="42">
        <v>0</v>
      </c>
      <c r="H24" s="47">
        <v>0</v>
      </c>
      <c r="I24" s="48">
        <v>0</v>
      </c>
      <c r="J24" s="46">
        <v>0</v>
      </c>
      <c r="K24" s="42">
        <v>0</v>
      </c>
      <c r="L24" s="47">
        <v>0</v>
      </c>
      <c r="M24" s="48">
        <v>0</v>
      </c>
      <c r="N24" s="46">
        <v>0</v>
      </c>
      <c r="O24" s="42">
        <v>0</v>
      </c>
      <c r="P24" s="47">
        <v>0</v>
      </c>
      <c r="Q24" s="48">
        <v>0</v>
      </c>
      <c r="R24" s="46">
        <v>0</v>
      </c>
      <c r="S24" s="42">
        <v>0</v>
      </c>
      <c r="T24" s="47">
        <v>1</v>
      </c>
      <c r="U24" s="48">
        <v>5</v>
      </c>
      <c r="V24" s="46">
        <v>0</v>
      </c>
      <c r="W24" s="42">
        <v>0</v>
      </c>
      <c r="X24" s="47">
        <v>0</v>
      </c>
      <c r="Y24" s="240">
        <v>0</v>
      </c>
      <c r="Z24" s="234">
        <f t="shared" si="0"/>
        <v>0</v>
      </c>
      <c r="AA24" s="15">
        <f t="shared" si="0"/>
        <v>0</v>
      </c>
      <c r="AB24" s="16">
        <f t="shared" si="0"/>
        <v>1</v>
      </c>
      <c r="AC24" s="235">
        <f t="shared" si="0"/>
        <v>5</v>
      </c>
      <c r="AD24" s="472">
        <v>13</v>
      </c>
      <c r="AE24" s="355">
        <v>44</v>
      </c>
    </row>
    <row r="25" spans="1:31" ht="12">
      <c r="A25" s="145">
        <v>14</v>
      </c>
      <c r="B25" s="298" t="s">
        <v>178</v>
      </c>
      <c r="C25" s="298" t="s">
        <v>179</v>
      </c>
      <c r="D25" s="351" t="s">
        <v>164</v>
      </c>
      <c r="E25" s="345" t="s">
        <v>257</v>
      </c>
      <c r="F25" s="219">
        <v>0</v>
      </c>
      <c r="G25" s="52">
        <v>0</v>
      </c>
      <c r="H25" s="53">
        <v>0</v>
      </c>
      <c r="I25" s="48">
        <v>0</v>
      </c>
      <c r="J25" s="46">
        <v>0</v>
      </c>
      <c r="K25" s="42">
        <v>0</v>
      </c>
      <c r="L25" s="47">
        <v>0</v>
      </c>
      <c r="M25" s="48">
        <v>0</v>
      </c>
      <c r="N25" s="46">
        <v>0</v>
      </c>
      <c r="O25" s="42">
        <v>0</v>
      </c>
      <c r="P25" s="47">
        <v>0</v>
      </c>
      <c r="Q25" s="48">
        <v>0</v>
      </c>
      <c r="R25" s="46">
        <v>0</v>
      </c>
      <c r="S25" s="42">
        <v>0</v>
      </c>
      <c r="T25" s="47">
        <v>0</v>
      </c>
      <c r="U25" s="48">
        <v>0</v>
      </c>
      <c r="V25" s="46">
        <v>0</v>
      </c>
      <c r="W25" s="42">
        <v>0</v>
      </c>
      <c r="X25" s="47">
        <v>0</v>
      </c>
      <c r="Y25" s="240">
        <v>0</v>
      </c>
      <c r="Z25" s="234">
        <f t="shared" si="0"/>
        <v>0</v>
      </c>
      <c r="AA25" s="15">
        <f t="shared" si="0"/>
        <v>0</v>
      </c>
      <c r="AB25" s="16">
        <f t="shared" si="0"/>
        <v>0</v>
      </c>
      <c r="AC25" s="235">
        <f t="shared" si="0"/>
        <v>0</v>
      </c>
      <c r="AD25" s="472">
        <v>14</v>
      </c>
      <c r="AE25" s="355">
        <v>39</v>
      </c>
    </row>
    <row r="26" spans="1:31" ht="12">
      <c r="A26" s="198">
        <v>15</v>
      </c>
      <c r="B26" s="298" t="s">
        <v>180</v>
      </c>
      <c r="C26" s="298" t="s">
        <v>181</v>
      </c>
      <c r="D26" s="351" t="s">
        <v>164</v>
      </c>
      <c r="E26" s="345" t="s">
        <v>257</v>
      </c>
      <c r="F26" s="219">
        <v>0</v>
      </c>
      <c r="G26" s="52">
        <v>0</v>
      </c>
      <c r="H26" s="53">
        <v>0</v>
      </c>
      <c r="I26" s="48">
        <v>0</v>
      </c>
      <c r="J26" s="46">
        <v>0</v>
      </c>
      <c r="K26" s="42">
        <v>0</v>
      </c>
      <c r="L26" s="47">
        <v>0</v>
      </c>
      <c r="M26" s="48">
        <v>0</v>
      </c>
      <c r="N26" s="46">
        <v>0</v>
      </c>
      <c r="O26" s="42">
        <v>0</v>
      </c>
      <c r="P26" s="47">
        <v>0</v>
      </c>
      <c r="Q26" s="48">
        <v>0</v>
      </c>
      <c r="R26" s="46">
        <v>0</v>
      </c>
      <c r="S26" s="42">
        <v>0</v>
      </c>
      <c r="T26" s="47">
        <v>0</v>
      </c>
      <c r="U26" s="48">
        <v>0</v>
      </c>
      <c r="V26" s="46">
        <v>0</v>
      </c>
      <c r="W26" s="42">
        <v>0</v>
      </c>
      <c r="X26" s="47">
        <v>0</v>
      </c>
      <c r="Y26" s="240">
        <v>0</v>
      </c>
      <c r="Z26" s="234">
        <f t="shared" si="0"/>
        <v>0</v>
      </c>
      <c r="AA26" s="15">
        <f t="shared" si="0"/>
        <v>0</v>
      </c>
      <c r="AB26" s="16">
        <f t="shared" si="0"/>
        <v>0</v>
      </c>
      <c r="AC26" s="235">
        <f t="shared" si="0"/>
        <v>0</v>
      </c>
      <c r="AD26" s="470">
        <v>14</v>
      </c>
      <c r="AE26" s="355">
        <v>39</v>
      </c>
    </row>
    <row r="27" spans="1:31" ht="12">
      <c r="A27" s="145">
        <v>16</v>
      </c>
      <c r="B27" s="303" t="s">
        <v>182</v>
      </c>
      <c r="C27" s="303" t="s">
        <v>183</v>
      </c>
      <c r="D27" s="351" t="s">
        <v>167</v>
      </c>
      <c r="E27" s="345" t="s">
        <v>257</v>
      </c>
      <c r="F27" s="217">
        <v>0</v>
      </c>
      <c r="G27" s="42">
        <v>0</v>
      </c>
      <c r="H27" s="43">
        <v>0</v>
      </c>
      <c r="I27" s="44">
        <v>0</v>
      </c>
      <c r="J27" s="41">
        <v>0</v>
      </c>
      <c r="K27" s="42">
        <v>0</v>
      </c>
      <c r="L27" s="43">
        <v>0</v>
      </c>
      <c r="M27" s="44">
        <v>0</v>
      </c>
      <c r="N27" s="41">
        <v>0</v>
      </c>
      <c r="O27" s="42">
        <v>0</v>
      </c>
      <c r="P27" s="43">
        <v>0</v>
      </c>
      <c r="Q27" s="44">
        <v>0</v>
      </c>
      <c r="R27" s="41">
        <v>0</v>
      </c>
      <c r="S27" s="42">
        <v>0</v>
      </c>
      <c r="T27" s="43">
        <v>0</v>
      </c>
      <c r="U27" s="44">
        <v>0</v>
      </c>
      <c r="V27" s="41">
        <v>0</v>
      </c>
      <c r="W27" s="42">
        <v>0</v>
      </c>
      <c r="X27" s="43">
        <v>0</v>
      </c>
      <c r="Y27" s="230">
        <v>0</v>
      </c>
      <c r="Z27" s="234">
        <f t="shared" si="0"/>
        <v>0</v>
      </c>
      <c r="AA27" s="15">
        <f t="shared" si="0"/>
        <v>0</v>
      </c>
      <c r="AB27" s="16">
        <f t="shared" si="0"/>
        <v>0</v>
      </c>
      <c r="AC27" s="235">
        <f t="shared" si="0"/>
        <v>0</v>
      </c>
      <c r="AD27" s="470">
        <v>14</v>
      </c>
      <c r="AE27" s="355">
        <v>39</v>
      </c>
    </row>
    <row r="28" spans="1:31" ht="12">
      <c r="A28" s="198">
        <v>17</v>
      </c>
      <c r="B28" s="298" t="s">
        <v>184</v>
      </c>
      <c r="C28" s="298" t="s">
        <v>185</v>
      </c>
      <c r="D28" s="351" t="s">
        <v>164</v>
      </c>
      <c r="E28" s="345" t="s">
        <v>257</v>
      </c>
      <c r="F28" s="218">
        <v>0</v>
      </c>
      <c r="G28" s="42">
        <v>0</v>
      </c>
      <c r="H28" s="47">
        <v>0</v>
      </c>
      <c r="I28" s="48">
        <v>0</v>
      </c>
      <c r="J28" s="46">
        <v>0</v>
      </c>
      <c r="K28" s="42">
        <v>0</v>
      </c>
      <c r="L28" s="47">
        <v>0</v>
      </c>
      <c r="M28" s="48">
        <v>0</v>
      </c>
      <c r="N28" s="46">
        <v>0</v>
      </c>
      <c r="O28" s="42">
        <v>0</v>
      </c>
      <c r="P28" s="47">
        <v>0</v>
      </c>
      <c r="Q28" s="48">
        <v>0</v>
      </c>
      <c r="R28" s="46">
        <v>0</v>
      </c>
      <c r="S28" s="42">
        <v>0</v>
      </c>
      <c r="T28" s="47">
        <v>0</v>
      </c>
      <c r="U28" s="48">
        <v>0</v>
      </c>
      <c r="V28" s="46">
        <v>0</v>
      </c>
      <c r="W28" s="42">
        <v>0</v>
      </c>
      <c r="X28" s="47">
        <v>0</v>
      </c>
      <c r="Y28" s="240">
        <v>0</v>
      </c>
      <c r="Z28" s="234">
        <f t="shared" si="0"/>
        <v>0</v>
      </c>
      <c r="AA28" s="15">
        <f t="shared" si="0"/>
        <v>0</v>
      </c>
      <c r="AB28" s="16">
        <f t="shared" si="0"/>
        <v>0</v>
      </c>
      <c r="AC28" s="235">
        <f t="shared" si="0"/>
        <v>0</v>
      </c>
      <c r="AD28" s="472">
        <v>14</v>
      </c>
      <c r="AE28" s="355">
        <v>39</v>
      </c>
    </row>
    <row r="29" spans="1:31" ht="12">
      <c r="A29" s="145">
        <v>18</v>
      </c>
      <c r="B29" s="350" t="s">
        <v>186</v>
      </c>
      <c r="C29" s="350" t="s">
        <v>187</v>
      </c>
      <c r="D29" s="300" t="s">
        <v>164</v>
      </c>
      <c r="E29" s="345" t="s">
        <v>257</v>
      </c>
      <c r="F29" s="218">
        <v>0</v>
      </c>
      <c r="G29" s="42">
        <v>0</v>
      </c>
      <c r="H29" s="47">
        <v>0</v>
      </c>
      <c r="I29" s="48">
        <v>0</v>
      </c>
      <c r="J29" s="46">
        <v>0</v>
      </c>
      <c r="K29" s="42">
        <v>0</v>
      </c>
      <c r="L29" s="47">
        <v>0</v>
      </c>
      <c r="M29" s="48">
        <v>0</v>
      </c>
      <c r="N29" s="46">
        <v>0</v>
      </c>
      <c r="O29" s="42">
        <v>0</v>
      </c>
      <c r="P29" s="47">
        <v>0</v>
      </c>
      <c r="Q29" s="48">
        <v>0</v>
      </c>
      <c r="R29" s="46">
        <v>0</v>
      </c>
      <c r="S29" s="42">
        <v>0</v>
      </c>
      <c r="T29" s="47">
        <v>0</v>
      </c>
      <c r="U29" s="48">
        <v>0</v>
      </c>
      <c r="V29" s="46">
        <v>0</v>
      </c>
      <c r="W29" s="42">
        <v>0</v>
      </c>
      <c r="X29" s="47">
        <v>0</v>
      </c>
      <c r="Y29" s="240">
        <v>0</v>
      </c>
      <c r="Z29" s="234">
        <f t="shared" si="0"/>
        <v>0</v>
      </c>
      <c r="AA29" s="15">
        <f t="shared" si="0"/>
        <v>0</v>
      </c>
      <c r="AB29" s="16">
        <f t="shared" si="0"/>
        <v>0</v>
      </c>
      <c r="AC29" s="235">
        <f t="shared" si="0"/>
        <v>0</v>
      </c>
      <c r="AD29" s="470">
        <v>14</v>
      </c>
      <c r="AE29" s="355">
        <v>39</v>
      </c>
    </row>
    <row r="30" spans="1:31" ht="12">
      <c r="A30" s="198">
        <v>19</v>
      </c>
      <c r="B30" s="303" t="s">
        <v>188</v>
      </c>
      <c r="C30" s="303" t="s">
        <v>189</v>
      </c>
      <c r="D30" s="300" t="s">
        <v>167</v>
      </c>
      <c r="E30" s="345" t="s">
        <v>257</v>
      </c>
      <c r="F30" s="217">
        <v>0</v>
      </c>
      <c r="G30" s="50">
        <v>0</v>
      </c>
      <c r="H30" s="43">
        <v>0</v>
      </c>
      <c r="I30" s="44">
        <v>0</v>
      </c>
      <c r="J30" s="41">
        <v>0</v>
      </c>
      <c r="K30" s="50">
        <v>0</v>
      </c>
      <c r="L30" s="43">
        <v>0</v>
      </c>
      <c r="M30" s="44">
        <v>0</v>
      </c>
      <c r="N30" s="41">
        <v>0</v>
      </c>
      <c r="O30" s="50">
        <v>0</v>
      </c>
      <c r="P30" s="43">
        <v>0</v>
      </c>
      <c r="Q30" s="44">
        <v>0</v>
      </c>
      <c r="R30" s="41">
        <v>0</v>
      </c>
      <c r="S30" s="50">
        <v>0</v>
      </c>
      <c r="T30" s="43">
        <v>0</v>
      </c>
      <c r="U30" s="44">
        <v>0</v>
      </c>
      <c r="V30" s="41">
        <v>0</v>
      </c>
      <c r="W30" s="50">
        <v>0</v>
      </c>
      <c r="X30" s="43">
        <v>0</v>
      </c>
      <c r="Y30" s="230">
        <v>0</v>
      </c>
      <c r="Z30" s="234">
        <f t="shared" si="0"/>
        <v>0</v>
      </c>
      <c r="AA30" s="15">
        <f t="shared" si="0"/>
        <v>0</v>
      </c>
      <c r="AB30" s="16">
        <f t="shared" si="0"/>
        <v>0</v>
      </c>
      <c r="AC30" s="235">
        <f t="shared" si="0"/>
        <v>0</v>
      </c>
      <c r="AD30" s="470">
        <v>14</v>
      </c>
      <c r="AE30" s="355">
        <v>39</v>
      </c>
    </row>
    <row r="31" spans="1:31" ht="12">
      <c r="A31" s="145">
        <v>20</v>
      </c>
      <c r="B31" s="303"/>
      <c r="C31" s="303"/>
      <c r="D31" s="300"/>
      <c r="E31" s="345"/>
      <c r="F31" s="218"/>
      <c r="G31" s="42"/>
      <c r="H31" s="47"/>
      <c r="I31" s="48"/>
      <c r="J31" s="46"/>
      <c r="K31" s="42"/>
      <c r="L31" s="47"/>
      <c r="M31" s="48"/>
      <c r="N31" s="46"/>
      <c r="O31" s="42"/>
      <c r="P31" s="47"/>
      <c r="Q31" s="48"/>
      <c r="R31" s="46"/>
      <c r="S31" s="42"/>
      <c r="T31" s="47"/>
      <c r="U31" s="48"/>
      <c r="V31" s="46"/>
      <c r="W31" s="42"/>
      <c r="X31" s="47"/>
      <c r="Y31" s="240"/>
      <c r="Z31" s="234">
        <f t="shared" si="0"/>
        <v>0</v>
      </c>
      <c r="AA31" s="15">
        <f t="shared" si="0"/>
        <v>0</v>
      </c>
      <c r="AB31" s="16">
        <f t="shared" si="0"/>
        <v>0</v>
      </c>
      <c r="AC31" s="235">
        <f t="shared" si="0"/>
        <v>0</v>
      </c>
      <c r="AD31" s="288"/>
      <c r="AE31" s="355"/>
    </row>
    <row r="32" spans="1:31" ht="12">
      <c r="A32" s="198">
        <v>21</v>
      </c>
      <c r="B32" s="303"/>
      <c r="C32" s="303"/>
      <c r="D32" s="300"/>
      <c r="E32" s="345"/>
      <c r="F32" s="219"/>
      <c r="G32" s="52"/>
      <c r="H32" s="53"/>
      <c r="I32" s="48"/>
      <c r="J32" s="46"/>
      <c r="K32" s="42"/>
      <c r="L32" s="47"/>
      <c r="M32" s="48"/>
      <c r="N32" s="46"/>
      <c r="O32" s="42"/>
      <c r="P32" s="47"/>
      <c r="Q32" s="48"/>
      <c r="R32" s="46"/>
      <c r="S32" s="42"/>
      <c r="T32" s="47"/>
      <c r="U32" s="48"/>
      <c r="V32" s="46"/>
      <c r="W32" s="42"/>
      <c r="X32" s="47"/>
      <c r="Y32" s="240"/>
      <c r="Z32" s="234">
        <f t="shared" si="0"/>
        <v>0</v>
      </c>
      <c r="AA32" s="15">
        <f t="shared" si="0"/>
        <v>0</v>
      </c>
      <c r="AB32" s="16">
        <f t="shared" si="0"/>
        <v>0</v>
      </c>
      <c r="AC32" s="235">
        <f t="shared" si="0"/>
        <v>0</v>
      </c>
      <c r="AD32" s="289"/>
      <c r="AE32" s="355"/>
    </row>
    <row r="33" spans="1:31" ht="12">
      <c r="A33" s="145">
        <v>22</v>
      </c>
      <c r="B33" s="303"/>
      <c r="C33" s="303"/>
      <c r="D33" s="300"/>
      <c r="E33" s="345"/>
      <c r="F33" s="219"/>
      <c r="G33" s="52"/>
      <c r="H33" s="53"/>
      <c r="I33" s="48"/>
      <c r="J33" s="46"/>
      <c r="K33" s="42"/>
      <c r="L33" s="47"/>
      <c r="M33" s="48"/>
      <c r="N33" s="46"/>
      <c r="O33" s="42"/>
      <c r="P33" s="47"/>
      <c r="Q33" s="48"/>
      <c r="R33" s="46"/>
      <c r="S33" s="42"/>
      <c r="T33" s="47"/>
      <c r="U33" s="48"/>
      <c r="V33" s="46"/>
      <c r="W33" s="42"/>
      <c r="X33" s="47"/>
      <c r="Y33" s="240"/>
      <c r="Z33" s="242">
        <f t="shared" si="0"/>
        <v>0</v>
      </c>
      <c r="AA33" s="15">
        <f t="shared" si="0"/>
        <v>0</v>
      </c>
      <c r="AB33" s="239">
        <f t="shared" si="0"/>
        <v>0</v>
      </c>
      <c r="AC33" s="243">
        <f t="shared" si="0"/>
        <v>0</v>
      </c>
      <c r="AD33" s="287"/>
      <c r="AE33" s="355"/>
    </row>
    <row r="34" spans="1:31" ht="12.75" thickBot="1">
      <c r="A34" s="199">
        <v>23</v>
      </c>
      <c r="B34" s="348"/>
      <c r="C34" s="348"/>
      <c r="D34" s="322"/>
      <c r="E34" s="349"/>
      <c r="F34" s="220"/>
      <c r="G34" s="54"/>
      <c r="H34" s="55"/>
      <c r="I34" s="56"/>
      <c r="J34" s="57"/>
      <c r="K34" s="58"/>
      <c r="L34" s="55"/>
      <c r="M34" s="56"/>
      <c r="N34" s="57"/>
      <c r="O34" s="58"/>
      <c r="P34" s="55"/>
      <c r="Q34" s="56"/>
      <c r="R34" s="57"/>
      <c r="S34" s="58"/>
      <c r="T34" s="55"/>
      <c r="U34" s="56"/>
      <c r="V34" s="57"/>
      <c r="W34" s="58"/>
      <c r="X34" s="59"/>
      <c r="Y34" s="238"/>
      <c r="Z34" s="244">
        <f>F34+J34+N34+R34+V34</f>
        <v>0</v>
      </c>
      <c r="AA34" s="245">
        <f>G34+K34+O34+S34+W34</f>
        <v>0</v>
      </c>
      <c r="AB34" s="246">
        <f>H34+L34+P34+T34+X34</f>
        <v>0</v>
      </c>
      <c r="AC34" s="247">
        <f>I34+M34+Q34+U34+Y34</f>
        <v>0</v>
      </c>
      <c r="AD34" s="290"/>
      <c r="AE34" s="356"/>
    </row>
    <row r="35" spans="1:30" ht="9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9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 thickBot="1">
      <c r="A37" s="23"/>
      <c r="B37" s="31"/>
      <c r="C37" s="31"/>
      <c r="D37" s="31"/>
      <c r="E37" s="31"/>
      <c r="F37" s="32" t="s">
        <v>244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</row>
    <row r="38" spans="1:30" ht="13.5" customHeight="1" thickBot="1">
      <c r="A38" s="23"/>
      <c r="B38" s="248" t="str">
        <f>CONCATENATE($C$4," pogrupis")</f>
        <v>D pogrupis</v>
      </c>
      <c r="C38" s="73"/>
      <c r="D38" s="73"/>
      <c r="E38" s="388"/>
      <c r="F38" s="667" t="s">
        <v>206</v>
      </c>
      <c r="G38" s="668"/>
      <c r="H38" s="668"/>
      <c r="I38" s="669"/>
      <c r="J38" s="670" t="s">
        <v>207</v>
      </c>
      <c r="K38" s="671"/>
      <c r="L38" s="671"/>
      <c r="M38" s="672"/>
      <c r="N38" s="670" t="s">
        <v>208</v>
      </c>
      <c r="O38" s="671"/>
      <c r="P38" s="671"/>
      <c r="Q38" s="672"/>
      <c r="R38" s="670" t="s">
        <v>245</v>
      </c>
      <c r="S38" s="671"/>
      <c r="T38" s="671"/>
      <c r="U38" s="672"/>
      <c r="V38" s="670" t="s">
        <v>246</v>
      </c>
      <c r="W38" s="671"/>
      <c r="X38" s="671"/>
      <c r="Y38" s="672"/>
      <c r="Z38" s="655" t="s">
        <v>211</v>
      </c>
      <c r="AA38" s="649"/>
      <c r="AB38" s="649"/>
      <c r="AC38" s="650"/>
      <c r="AD38" s="34"/>
    </row>
    <row r="39" spans="1:31" ht="10.5" thickBot="1">
      <c r="A39" s="110" t="s">
        <v>212</v>
      </c>
      <c r="B39" s="111" t="s">
        <v>213</v>
      </c>
      <c r="C39" s="112" t="s">
        <v>214</v>
      </c>
      <c r="D39" s="112" t="s">
        <v>248</v>
      </c>
      <c r="E39" s="113" t="s">
        <v>247</v>
      </c>
      <c r="F39" s="352" t="s">
        <v>215</v>
      </c>
      <c r="G39" s="36" t="s">
        <v>217</v>
      </c>
      <c r="H39" s="37" t="s">
        <v>216</v>
      </c>
      <c r="I39" s="38" t="s">
        <v>217</v>
      </c>
      <c r="J39" s="35" t="s">
        <v>215</v>
      </c>
      <c r="K39" s="36" t="s">
        <v>217</v>
      </c>
      <c r="L39" s="37" t="s">
        <v>216</v>
      </c>
      <c r="M39" s="38" t="s">
        <v>217</v>
      </c>
      <c r="N39" s="35" t="s">
        <v>215</v>
      </c>
      <c r="O39" s="36" t="s">
        <v>217</v>
      </c>
      <c r="P39" s="37" t="s">
        <v>216</v>
      </c>
      <c r="Q39" s="38" t="s">
        <v>217</v>
      </c>
      <c r="R39" s="35" t="s">
        <v>215</v>
      </c>
      <c r="S39" s="36" t="s">
        <v>217</v>
      </c>
      <c r="T39" s="37" t="s">
        <v>216</v>
      </c>
      <c r="U39" s="38" t="s">
        <v>217</v>
      </c>
      <c r="V39" s="35" t="s">
        <v>215</v>
      </c>
      <c r="W39" s="36" t="s">
        <v>217</v>
      </c>
      <c r="X39" s="37" t="s">
        <v>216</v>
      </c>
      <c r="Y39" s="229" t="s">
        <v>217</v>
      </c>
      <c r="Z39" s="193" t="s">
        <v>215</v>
      </c>
      <c r="AA39" s="120" t="s">
        <v>217</v>
      </c>
      <c r="AB39" s="121" t="s">
        <v>216</v>
      </c>
      <c r="AC39" s="124" t="s">
        <v>217</v>
      </c>
      <c r="AD39" s="233" t="s">
        <v>202</v>
      </c>
      <c r="AE39" s="291" t="s">
        <v>220</v>
      </c>
    </row>
    <row r="40" spans="1:31" ht="12">
      <c r="A40" s="353">
        <v>1</v>
      </c>
      <c r="B40" s="532" t="s">
        <v>117</v>
      </c>
      <c r="C40" s="532" t="s">
        <v>190</v>
      </c>
      <c r="D40" s="639" t="s">
        <v>164</v>
      </c>
      <c r="E40" s="534" t="s">
        <v>74</v>
      </c>
      <c r="F40" s="550">
        <v>0</v>
      </c>
      <c r="G40" s="508">
        <v>0</v>
      </c>
      <c r="H40" s="509">
        <v>0</v>
      </c>
      <c r="I40" s="552">
        <v>0</v>
      </c>
      <c r="J40" s="553">
        <v>1</v>
      </c>
      <c r="K40" s="508">
        <v>1</v>
      </c>
      <c r="L40" s="509">
        <v>1</v>
      </c>
      <c r="M40" s="552">
        <v>1</v>
      </c>
      <c r="N40" s="553">
        <v>1</v>
      </c>
      <c r="O40" s="508">
        <v>1</v>
      </c>
      <c r="P40" s="509">
        <v>1</v>
      </c>
      <c r="Q40" s="552">
        <v>1</v>
      </c>
      <c r="R40" s="553">
        <v>1</v>
      </c>
      <c r="S40" s="508">
        <v>1</v>
      </c>
      <c r="T40" s="509">
        <v>1</v>
      </c>
      <c r="U40" s="552">
        <v>1</v>
      </c>
      <c r="V40" s="553">
        <v>1</v>
      </c>
      <c r="W40" s="508">
        <v>1</v>
      </c>
      <c r="X40" s="509">
        <v>1</v>
      </c>
      <c r="Y40" s="554">
        <v>1</v>
      </c>
      <c r="Z40" s="540">
        <f aca="true" t="shared" si="1" ref="Z40:AC56">F40+J40+N40+R40+V40</f>
        <v>4</v>
      </c>
      <c r="AA40" s="512">
        <f t="shared" si="1"/>
        <v>4</v>
      </c>
      <c r="AB40" s="513">
        <f t="shared" si="1"/>
        <v>4</v>
      </c>
      <c r="AC40" s="541">
        <f t="shared" si="1"/>
        <v>4</v>
      </c>
      <c r="AD40" s="285" t="s">
        <v>285</v>
      </c>
      <c r="AE40" s="392"/>
    </row>
    <row r="41" spans="1:33" ht="12">
      <c r="A41" s="198">
        <v>2</v>
      </c>
      <c r="B41" s="500" t="s">
        <v>191</v>
      </c>
      <c r="C41" s="500" t="s">
        <v>192</v>
      </c>
      <c r="D41" s="561" t="s">
        <v>165</v>
      </c>
      <c r="E41" s="543" t="s">
        <v>74</v>
      </c>
      <c r="F41" s="550">
        <v>0</v>
      </c>
      <c r="G41" s="551">
        <v>0</v>
      </c>
      <c r="H41" s="509">
        <v>0</v>
      </c>
      <c r="I41" s="552">
        <v>0</v>
      </c>
      <c r="J41" s="553">
        <v>1</v>
      </c>
      <c r="K41" s="551">
        <v>2</v>
      </c>
      <c r="L41" s="509">
        <v>1</v>
      </c>
      <c r="M41" s="552">
        <v>2</v>
      </c>
      <c r="N41" s="553">
        <v>1</v>
      </c>
      <c r="O41" s="551">
        <v>1</v>
      </c>
      <c r="P41" s="509">
        <v>1</v>
      </c>
      <c r="Q41" s="552">
        <v>1</v>
      </c>
      <c r="R41" s="553">
        <v>1</v>
      </c>
      <c r="S41" s="551">
        <v>1</v>
      </c>
      <c r="T41" s="509">
        <v>1</v>
      </c>
      <c r="U41" s="552">
        <v>1</v>
      </c>
      <c r="V41" s="553">
        <v>1</v>
      </c>
      <c r="W41" s="551">
        <v>2</v>
      </c>
      <c r="X41" s="509">
        <v>1</v>
      </c>
      <c r="Y41" s="554">
        <v>2</v>
      </c>
      <c r="Z41" s="540">
        <f t="shared" si="1"/>
        <v>4</v>
      </c>
      <c r="AA41" s="512">
        <f t="shared" si="1"/>
        <v>6</v>
      </c>
      <c r="AB41" s="513">
        <f t="shared" si="1"/>
        <v>4</v>
      </c>
      <c r="AC41" s="541">
        <f t="shared" si="1"/>
        <v>6</v>
      </c>
      <c r="AD41" s="286" t="s">
        <v>287</v>
      </c>
      <c r="AE41" s="355"/>
      <c r="AG41" s="11"/>
    </row>
    <row r="42" spans="1:33" ht="12">
      <c r="A42" s="198">
        <v>3</v>
      </c>
      <c r="B42" s="640" t="s">
        <v>193</v>
      </c>
      <c r="C42" s="640" t="s">
        <v>194</v>
      </c>
      <c r="D42" s="542" t="s">
        <v>165</v>
      </c>
      <c r="E42" s="543" t="s">
        <v>74</v>
      </c>
      <c r="F42" s="550">
        <v>0</v>
      </c>
      <c r="G42" s="551">
        <v>0</v>
      </c>
      <c r="H42" s="509">
        <v>0</v>
      </c>
      <c r="I42" s="552">
        <v>0</v>
      </c>
      <c r="J42" s="553">
        <v>0</v>
      </c>
      <c r="K42" s="551">
        <v>0</v>
      </c>
      <c r="L42" s="509">
        <v>1</v>
      </c>
      <c r="M42" s="552">
        <v>1</v>
      </c>
      <c r="N42" s="553">
        <v>1</v>
      </c>
      <c r="O42" s="551">
        <v>1</v>
      </c>
      <c r="P42" s="509">
        <v>1</v>
      </c>
      <c r="Q42" s="552">
        <v>1</v>
      </c>
      <c r="R42" s="553">
        <v>1</v>
      </c>
      <c r="S42" s="551">
        <v>2</v>
      </c>
      <c r="T42" s="509">
        <v>1</v>
      </c>
      <c r="U42" s="552">
        <v>2</v>
      </c>
      <c r="V42" s="553">
        <v>1</v>
      </c>
      <c r="W42" s="551">
        <v>1</v>
      </c>
      <c r="X42" s="509">
        <v>1</v>
      </c>
      <c r="Y42" s="554">
        <v>1</v>
      </c>
      <c r="Z42" s="540">
        <f t="shared" si="1"/>
        <v>3</v>
      </c>
      <c r="AA42" s="512">
        <f t="shared" si="1"/>
        <v>4</v>
      </c>
      <c r="AB42" s="513">
        <f t="shared" si="1"/>
        <v>4</v>
      </c>
      <c r="AC42" s="541">
        <f t="shared" si="1"/>
        <v>5</v>
      </c>
      <c r="AD42" s="285" t="s">
        <v>286</v>
      </c>
      <c r="AE42" s="355"/>
      <c r="AG42" s="11"/>
    </row>
    <row r="43" spans="1:33" ht="12">
      <c r="A43" s="198">
        <v>4</v>
      </c>
      <c r="B43" s="640" t="s">
        <v>145</v>
      </c>
      <c r="C43" s="640" t="s">
        <v>195</v>
      </c>
      <c r="D43" s="542" t="s">
        <v>165</v>
      </c>
      <c r="E43" s="543" t="s">
        <v>74</v>
      </c>
      <c r="F43" s="562">
        <v>0</v>
      </c>
      <c r="G43" s="563">
        <v>0</v>
      </c>
      <c r="H43" s="564">
        <v>0</v>
      </c>
      <c r="I43" s="565">
        <v>0</v>
      </c>
      <c r="J43" s="566">
        <v>0</v>
      </c>
      <c r="K43" s="567">
        <v>0</v>
      </c>
      <c r="L43" s="568">
        <v>1</v>
      </c>
      <c r="M43" s="565">
        <v>1</v>
      </c>
      <c r="N43" s="566">
        <v>1</v>
      </c>
      <c r="O43" s="567">
        <v>1</v>
      </c>
      <c r="P43" s="568">
        <v>1</v>
      </c>
      <c r="Q43" s="565">
        <v>1</v>
      </c>
      <c r="R43" s="566">
        <v>0</v>
      </c>
      <c r="S43" s="567">
        <v>0</v>
      </c>
      <c r="T43" s="568">
        <v>1</v>
      </c>
      <c r="U43" s="565">
        <v>1</v>
      </c>
      <c r="V43" s="566">
        <v>1</v>
      </c>
      <c r="W43" s="567">
        <v>2</v>
      </c>
      <c r="X43" s="568">
        <v>1</v>
      </c>
      <c r="Y43" s="569">
        <v>2</v>
      </c>
      <c r="Z43" s="540">
        <f t="shared" si="1"/>
        <v>2</v>
      </c>
      <c r="AA43" s="512">
        <f t="shared" si="1"/>
        <v>3</v>
      </c>
      <c r="AB43" s="513">
        <f t="shared" si="1"/>
        <v>4</v>
      </c>
      <c r="AC43" s="541">
        <f t="shared" si="1"/>
        <v>5</v>
      </c>
      <c r="AD43" s="289" t="s">
        <v>284</v>
      </c>
      <c r="AE43" s="355"/>
      <c r="AG43" s="11"/>
    </row>
    <row r="44" spans="1:33" ht="12">
      <c r="A44" s="198">
        <v>5</v>
      </c>
      <c r="B44" s="640" t="s">
        <v>196</v>
      </c>
      <c r="C44" s="640" t="s">
        <v>197</v>
      </c>
      <c r="D44" s="542" t="s">
        <v>167</v>
      </c>
      <c r="E44" s="543" t="s">
        <v>74</v>
      </c>
      <c r="F44" s="550">
        <v>0</v>
      </c>
      <c r="G44" s="551">
        <v>0</v>
      </c>
      <c r="H44" s="509">
        <v>0</v>
      </c>
      <c r="I44" s="552">
        <v>0</v>
      </c>
      <c r="J44" s="553">
        <v>0</v>
      </c>
      <c r="K44" s="551">
        <v>0</v>
      </c>
      <c r="L44" s="509">
        <v>1</v>
      </c>
      <c r="M44" s="552">
        <v>2</v>
      </c>
      <c r="N44" s="553">
        <v>0</v>
      </c>
      <c r="O44" s="551">
        <v>0</v>
      </c>
      <c r="P44" s="509">
        <v>1</v>
      </c>
      <c r="Q44" s="552">
        <v>1</v>
      </c>
      <c r="R44" s="553">
        <v>0</v>
      </c>
      <c r="S44" s="551">
        <v>0</v>
      </c>
      <c r="T44" s="509">
        <v>1</v>
      </c>
      <c r="U44" s="552">
        <v>1</v>
      </c>
      <c r="V44" s="553">
        <v>0</v>
      </c>
      <c r="W44" s="551">
        <v>0</v>
      </c>
      <c r="X44" s="509">
        <v>1</v>
      </c>
      <c r="Y44" s="554">
        <v>2</v>
      </c>
      <c r="Z44" s="540">
        <f t="shared" si="1"/>
        <v>0</v>
      </c>
      <c r="AA44" s="512">
        <f t="shared" si="1"/>
        <v>0</v>
      </c>
      <c r="AB44" s="513">
        <f t="shared" si="1"/>
        <v>4</v>
      </c>
      <c r="AC44" s="541">
        <f t="shared" si="1"/>
        <v>6</v>
      </c>
      <c r="AD44" s="289" t="s">
        <v>283</v>
      </c>
      <c r="AE44" s="355"/>
      <c r="AG44" s="11"/>
    </row>
    <row r="45" spans="1:33" ht="12">
      <c r="A45" s="198">
        <v>6</v>
      </c>
      <c r="B45" s="640" t="s">
        <v>0</v>
      </c>
      <c r="C45" s="640" t="s">
        <v>1</v>
      </c>
      <c r="D45" s="542" t="s">
        <v>165</v>
      </c>
      <c r="E45" s="543" t="s">
        <v>74</v>
      </c>
      <c r="F45" s="550">
        <v>0</v>
      </c>
      <c r="G45" s="551">
        <v>0</v>
      </c>
      <c r="H45" s="509">
        <v>0</v>
      </c>
      <c r="I45" s="552">
        <v>0</v>
      </c>
      <c r="J45" s="553">
        <v>0</v>
      </c>
      <c r="K45" s="551">
        <v>0</v>
      </c>
      <c r="L45" s="509">
        <v>1</v>
      </c>
      <c r="M45" s="552">
        <v>1</v>
      </c>
      <c r="N45" s="553">
        <v>0</v>
      </c>
      <c r="O45" s="551">
        <v>0</v>
      </c>
      <c r="P45" s="509">
        <v>1</v>
      </c>
      <c r="Q45" s="552">
        <v>1</v>
      </c>
      <c r="R45" s="553">
        <v>0</v>
      </c>
      <c r="S45" s="551">
        <v>0</v>
      </c>
      <c r="T45" s="509">
        <v>1</v>
      </c>
      <c r="U45" s="552">
        <v>1</v>
      </c>
      <c r="V45" s="553">
        <v>0</v>
      </c>
      <c r="W45" s="551">
        <v>0</v>
      </c>
      <c r="X45" s="509">
        <v>0</v>
      </c>
      <c r="Y45" s="554">
        <v>0</v>
      </c>
      <c r="Z45" s="540">
        <f t="shared" si="1"/>
        <v>0</v>
      </c>
      <c r="AA45" s="512">
        <f t="shared" si="1"/>
        <v>0</v>
      </c>
      <c r="AB45" s="513">
        <f t="shared" si="1"/>
        <v>3</v>
      </c>
      <c r="AC45" s="541">
        <f t="shared" si="1"/>
        <v>3</v>
      </c>
      <c r="AD45" s="287" t="s">
        <v>282</v>
      </c>
      <c r="AE45" s="355"/>
      <c r="AG45" s="11"/>
    </row>
    <row r="46" spans="1:33" ht="12">
      <c r="A46" s="198">
        <v>7</v>
      </c>
      <c r="B46" s="303" t="s">
        <v>335</v>
      </c>
      <c r="C46" s="303" t="s">
        <v>336</v>
      </c>
      <c r="D46" s="300" t="s">
        <v>167</v>
      </c>
      <c r="E46" s="345" t="s">
        <v>260</v>
      </c>
      <c r="F46" s="226">
        <v>0</v>
      </c>
      <c r="G46" s="61">
        <v>0</v>
      </c>
      <c r="H46" s="62">
        <v>0</v>
      </c>
      <c r="I46" s="63">
        <v>0</v>
      </c>
      <c r="J46" s="64">
        <v>0</v>
      </c>
      <c r="K46" s="65">
        <v>0</v>
      </c>
      <c r="L46" s="66">
        <v>0</v>
      </c>
      <c r="M46" s="63">
        <v>0</v>
      </c>
      <c r="N46" s="64">
        <v>0</v>
      </c>
      <c r="O46" s="65">
        <v>0</v>
      </c>
      <c r="P46" s="66">
        <v>1</v>
      </c>
      <c r="Q46" s="63">
        <v>1</v>
      </c>
      <c r="R46" s="64">
        <v>0</v>
      </c>
      <c r="S46" s="65">
        <v>0</v>
      </c>
      <c r="T46" s="66">
        <v>1</v>
      </c>
      <c r="U46" s="63">
        <v>1</v>
      </c>
      <c r="V46" s="64">
        <v>0</v>
      </c>
      <c r="W46" s="65">
        <v>0</v>
      </c>
      <c r="X46" s="66">
        <v>0</v>
      </c>
      <c r="Y46" s="231">
        <v>0</v>
      </c>
      <c r="Z46" s="234">
        <f t="shared" si="1"/>
        <v>0</v>
      </c>
      <c r="AA46" s="15">
        <f t="shared" si="1"/>
        <v>0</v>
      </c>
      <c r="AB46" s="16">
        <f t="shared" si="1"/>
        <v>2</v>
      </c>
      <c r="AC46" s="235">
        <f t="shared" si="1"/>
        <v>2</v>
      </c>
      <c r="AD46" s="289" t="s">
        <v>288</v>
      </c>
      <c r="AE46" s="355">
        <v>100</v>
      </c>
      <c r="AG46" s="11"/>
    </row>
    <row r="47" spans="1:33" ht="12">
      <c r="A47" s="198">
        <v>8</v>
      </c>
      <c r="B47" s="303" t="s">
        <v>339</v>
      </c>
      <c r="C47" s="303" t="s">
        <v>2</v>
      </c>
      <c r="D47" s="300" t="s">
        <v>167</v>
      </c>
      <c r="E47" s="345" t="s">
        <v>260</v>
      </c>
      <c r="F47" s="217">
        <v>0</v>
      </c>
      <c r="G47" s="50">
        <v>0</v>
      </c>
      <c r="H47" s="43">
        <v>0</v>
      </c>
      <c r="I47" s="44">
        <v>0</v>
      </c>
      <c r="J47" s="41">
        <v>0</v>
      </c>
      <c r="K47" s="50">
        <v>0</v>
      </c>
      <c r="L47" s="43">
        <v>0</v>
      </c>
      <c r="M47" s="44">
        <v>0</v>
      </c>
      <c r="N47" s="41">
        <v>0</v>
      </c>
      <c r="O47" s="50">
        <v>0</v>
      </c>
      <c r="P47" s="43">
        <v>1</v>
      </c>
      <c r="Q47" s="44">
        <v>2</v>
      </c>
      <c r="R47" s="41">
        <v>0</v>
      </c>
      <c r="S47" s="50">
        <v>0</v>
      </c>
      <c r="T47" s="43">
        <v>1</v>
      </c>
      <c r="U47" s="44">
        <v>1</v>
      </c>
      <c r="V47" s="41">
        <v>0</v>
      </c>
      <c r="W47" s="50">
        <v>0</v>
      </c>
      <c r="X47" s="43">
        <v>0</v>
      </c>
      <c r="Y47" s="230">
        <v>0</v>
      </c>
      <c r="Z47" s="234">
        <f t="shared" si="1"/>
        <v>0</v>
      </c>
      <c r="AA47" s="15">
        <f t="shared" si="1"/>
        <v>0</v>
      </c>
      <c r="AB47" s="16">
        <f t="shared" si="1"/>
        <v>2</v>
      </c>
      <c r="AC47" s="235">
        <f t="shared" si="1"/>
        <v>3</v>
      </c>
      <c r="AD47" s="289" t="s">
        <v>289</v>
      </c>
      <c r="AE47" s="355">
        <v>89</v>
      </c>
      <c r="AG47" s="11"/>
    </row>
    <row r="48" spans="1:33" ht="12">
      <c r="A48" s="198">
        <v>9</v>
      </c>
      <c r="B48" s="298" t="s">
        <v>3</v>
      </c>
      <c r="C48" s="298" t="s">
        <v>4</v>
      </c>
      <c r="D48" s="387" t="s">
        <v>164</v>
      </c>
      <c r="E48" s="347" t="s">
        <v>260</v>
      </c>
      <c r="F48" s="217">
        <v>0</v>
      </c>
      <c r="G48" s="50">
        <v>0</v>
      </c>
      <c r="H48" s="43">
        <v>0</v>
      </c>
      <c r="I48" s="44">
        <v>0</v>
      </c>
      <c r="J48" s="41">
        <v>0</v>
      </c>
      <c r="K48" s="50">
        <v>0</v>
      </c>
      <c r="L48" s="43">
        <v>0</v>
      </c>
      <c r="M48" s="44">
        <v>0</v>
      </c>
      <c r="N48" s="41">
        <v>0</v>
      </c>
      <c r="O48" s="50">
        <v>0</v>
      </c>
      <c r="P48" s="43">
        <v>0</v>
      </c>
      <c r="Q48" s="44">
        <v>0</v>
      </c>
      <c r="R48" s="41">
        <v>0</v>
      </c>
      <c r="S48" s="50">
        <v>0</v>
      </c>
      <c r="T48" s="43">
        <v>0</v>
      </c>
      <c r="U48" s="44">
        <v>0</v>
      </c>
      <c r="V48" s="41">
        <v>0</v>
      </c>
      <c r="W48" s="50">
        <v>0</v>
      </c>
      <c r="X48" s="43">
        <v>0</v>
      </c>
      <c r="Y48" s="230">
        <v>0</v>
      </c>
      <c r="Z48" s="234">
        <f t="shared" si="1"/>
        <v>0</v>
      </c>
      <c r="AA48" s="15">
        <f t="shared" si="1"/>
        <v>0</v>
      </c>
      <c r="AB48" s="16">
        <f t="shared" si="1"/>
        <v>0</v>
      </c>
      <c r="AC48" s="235">
        <f t="shared" si="1"/>
        <v>0</v>
      </c>
      <c r="AD48" s="287" t="s">
        <v>290</v>
      </c>
      <c r="AE48" s="355">
        <v>79</v>
      </c>
      <c r="AG48" s="11"/>
    </row>
    <row r="49" spans="1:33" ht="12">
      <c r="A49" s="198">
        <v>10</v>
      </c>
      <c r="B49" s="298" t="s">
        <v>5</v>
      </c>
      <c r="C49" s="298" t="s">
        <v>6</v>
      </c>
      <c r="D49" s="351" t="s">
        <v>165</v>
      </c>
      <c r="E49" s="345" t="s">
        <v>260</v>
      </c>
      <c r="F49" s="226">
        <v>0</v>
      </c>
      <c r="G49" s="61">
        <v>0</v>
      </c>
      <c r="H49" s="62">
        <v>0</v>
      </c>
      <c r="I49" s="63">
        <v>0</v>
      </c>
      <c r="J49" s="64">
        <v>0</v>
      </c>
      <c r="K49" s="65">
        <v>0</v>
      </c>
      <c r="L49" s="66">
        <v>0</v>
      </c>
      <c r="M49" s="63">
        <v>0</v>
      </c>
      <c r="N49" s="64">
        <v>0</v>
      </c>
      <c r="O49" s="65">
        <v>0</v>
      </c>
      <c r="P49" s="66">
        <v>0</v>
      </c>
      <c r="Q49" s="63">
        <v>0</v>
      </c>
      <c r="R49" s="64">
        <v>0</v>
      </c>
      <c r="S49" s="65">
        <v>0</v>
      </c>
      <c r="T49" s="66">
        <v>0</v>
      </c>
      <c r="U49" s="63">
        <v>0</v>
      </c>
      <c r="V49" s="64">
        <v>0</v>
      </c>
      <c r="W49" s="65">
        <v>0</v>
      </c>
      <c r="X49" s="66">
        <v>0</v>
      </c>
      <c r="Y49" s="231">
        <v>0</v>
      </c>
      <c r="Z49" s="234">
        <f t="shared" si="1"/>
        <v>0</v>
      </c>
      <c r="AA49" s="15">
        <f t="shared" si="1"/>
        <v>0</v>
      </c>
      <c r="AB49" s="16">
        <f t="shared" si="1"/>
        <v>0</v>
      </c>
      <c r="AC49" s="235">
        <f t="shared" si="1"/>
        <v>0</v>
      </c>
      <c r="AD49" s="289" t="s">
        <v>290</v>
      </c>
      <c r="AE49" s="355">
        <v>79</v>
      </c>
      <c r="AG49" s="11"/>
    </row>
    <row r="50" spans="1:33" ht="12">
      <c r="A50" s="198">
        <v>11</v>
      </c>
      <c r="B50" s="298" t="s">
        <v>337</v>
      </c>
      <c r="C50" s="298" t="s">
        <v>338</v>
      </c>
      <c r="D50" s="351" t="s">
        <v>164</v>
      </c>
      <c r="E50" s="345" t="s">
        <v>260</v>
      </c>
      <c r="F50" s="217">
        <v>0</v>
      </c>
      <c r="G50" s="50">
        <v>0</v>
      </c>
      <c r="H50" s="43">
        <v>0</v>
      </c>
      <c r="I50" s="44">
        <v>0</v>
      </c>
      <c r="J50" s="41">
        <v>0</v>
      </c>
      <c r="K50" s="50">
        <v>0</v>
      </c>
      <c r="L50" s="43">
        <v>0</v>
      </c>
      <c r="M50" s="44">
        <v>0</v>
      </c>
      <c r="N50" s="41">
        <v>0</v>
      </c>
      <c r="O50" s="50">
        <v>0</v>
      </c>
      <c r="P50" s="43">
        <v>0</v>
      </c>
      <c r="Q50" s="44">
        <v>0</v>
      </c>
      <c r="R50" s="41">
        <v>0</v>
      </c>
      <c r="S50" s="50">
        <v>0</v>
      </c>
      <c r="T50" s="43">
        <v>0</v>
      </c>
      <c r="U50" s="44">
        <v>0</v>
      </c>
      <c r="V50" s="41">
        <v>0</v>
      </c>
      <c r="W50" s="50">
        <v>0</v>
      </c>
      <c r="X50" s="43">
        <v>0</v>
      </c>
      <c r="Y50" s="230">
        <v>0</v>
      </c>
      <c r="Z50" s="234">
        <f t="shared" si="1"/>
        <v>0</v>
      </c>
      <c r="AA50" s="15">
        <f t="shared" si="1"/>
        <v>0</v>
      </c>
      <c r="AB50" s="16">
        <f t="shared" si="1"/>
        <v>0</v>
      </c>
      <c r="AC50" s="235">
        <f t="shared" si="1"/>
        <v>0</v>
      </c>
      <c r="AD50" s="289" t="s">
        <v>290</v>
      </c>
      <c r="AE50" s="355">
        <v>79</v>
      </c>
      <c r="AG50" s="11"/>
    </row>
    <row r="51" spans="1:33" ht="12">
      <c r="A51" s="198">
        <v>12</v>
      </c>
      <c r="B51" s="298"/>
      <c r="C51" s="298"/>
      <c r="D51" s="351"/>
      <c r="E51" s="345"/>
      <c r="F51" s="217"/>
      <c r="G51" s="50"/>
      <c r="H51" s="43"/>
      <c r="I51" s="44"/>
      <c r="J51" s="41"/>
      <c r="K51" s="50"/>
      <c r="L51" s="43"/>
      <c r="M51" s="44"/>
      <c r="N51" s="41"/>
      <c r="O51" s="50"/>
      <c r="P51" s="43"/>
      <c r="Q51" s="44"/>
      <c r="R51" s="41"/>
      <c r="S51" s="50"/>
      <c r="T51" s="43"/>
      <c r="U51" s="44"/>
      <c r="V51" s="41"/>
      <c r="W51" s="50"/>
      <c r="X51" s="43"/>
      <c r="Y51" s="230"/>
      <c r="Z51" s="234">
        <f t="shared" si="1"/>
        <v>0</v>
      </c>
      <c r="AA51" s="15">
        <f t="shared" si="1"/>
        <v>0</v>
      </c>
      <c r="AB51" s="16">
        <f t="shared" si="1"/>
        <v>0</v>
      </c>
      <c r="AC51" s="235">
        <f t="shared" si="1"/>
        <v>0</v>
      </c>
      <c r="AD51" s="285"/>
      <c r="AE51" s="355"/>
      <c r="AG51" s="11"/>
    </row>
    <row r="52" spans="1:33" ht="12">
      <c r="A52" s="198">
        <v>13</v>
      </c>
      <c r="B52" s="298"/>
      <c r="C52" s="298"/>
      <c r="D52" s="351"/>
      <c r="E52" s="345"/>
      <c r="F52" s="226"/>
      <c r="G52" s="61"/>
      <c r="H52" s="62"/>
      <c r="I52" s="63"/>
      <c r="J52" s="64"/>
      <c r="K52" s="65"/>
      <c r="L52" s="66"/>
      <c r="M52" s="63"/>
      <c r="N52" s="64"/>
      <c r="O52" s="65"/>
      <c r="P52" s="66"/>
      <c r="Q52" s="63"/>
      <c r="R52" s="64"/>
      <c r="S52" s="65"/>
      <c r="T52" s="66"/>
      <c r="U52" s="63"/>
      <c r="V52" s="64"/>
      <c r="W52" s="65"/>
      <c r="X52" s="66"/>
      <c r="Y52" s="231"/>
      <c r="Z52" s="234">
        <f t="shared" si="1"/>
        <v>0</v>
      </c>
      <c r="AA52" s="15">
        <f t="shared" si="1"/>
        <v>0</v>
      </c>
      <c r="AB52" s="16">
        <f t="shared" si="1"/>
        <v>0</v>
      </c>
      <c r="AC52" s="235">
        <f t="shared" si="1"/>
        <v>0</v>
      </c>
      <c r="AD52" s="289"/>
      <c r="AE52" s="355"/>
      <c r="AG52" s="11"/>
    </row>
    <row r="53" spans="1:33" ht="12">
      <c r="A53" s="198">
        <v>14</v>
      </c>
      <c r="B53" s="298"/>
      <c r="C53" s="298"/>
      <c r="D53" s="351"/>
      <c r="E53" s="345"/>
      <c r="F53" s="217"/>
      <c r="G53" s="50"/>
      <c r="H53" s="43"/>
      <c r="I53" s="44"/>
      <c r="J53" s="41"/>
      <c r="K53" s="50"/>
      <c r="L53" s="43"/>
      <c r="M53" s="44"/>
      <c r="N53" s="41"/>
      <c r="O53" s="50"/>
      <c r="P53" s="43"/>
      <c r="Q53" s="44"/>
      <c r="R53" s="41"/>
      <c r="S53" s="50"/>
      <c r="T53" s="43"/>
      <c r="U53" s="44"/>
      <c r="V53" s="41"/>
      <c r="W53" s="50"/>
      <c r="X53" s="43"/>
      <c r="Y53" s="230"/>
      <c r="Z53" s="234">
        <f t="shared" si="1"/>
        <v>0</v>
      </c>
      <c r="AA53" s="15">
        <f t="shared" si="1"/>
        <v>0</v>
      </c>
      <c r="AB53" s="16">
        <f t="shared" si="1"/>
        <v>0</v>
      </c>
      <c r="AC53" s="235">
        <f t="shared" si="1"/>
        <v>0</v>
      </c>
      <c r="AD53" s="286"/>
      <c r="AE53" s="355"/>
      <c r="AG53" s="11"/>
    </row>
    <row r="54" spans="1:33" ht="12">
      <c r="A54" s="198">
        <v>15</v>
      </c>
      <c r="B54" s="303"/>
      <c r="C54" s="303"/>
      <c r="D54" s="300"/>
      <c r="E54" s="345"/>
      <c r="F54" s="217"/>
      <c r="G54" s="50"/>
      <c r="H54" s="43"/>
      <c r="I54" s="44"/>
      <c r="J54" s="41"/>
      <c r="K54" s="50"/>
      <c r="L54" s="43"/>
      <c r="M54" s="44"/>
      <c r="N54" s="41"/>
      <c r="O54" s="50"/>
      <c r="P54" s="43"/>
      <c r="Q54" s="44"/>
      <c r="R54" s="41"/>
      <c r="S54" s="50"/>
      <c r="T54" s="43"/>
      <c r="U54" s="44"/>
      <c r="V54" s="41"/>
      <c r="W54" s="50"/>
      <c r="X54" s="43"/>
      <c r="Y54" s="230"/>
      <c r="Z54" s="234">
        <f t="shared" si="1"/>
        <v>0</v>
      </c>
      <c r="AA54" s="15">
        <f t="shared" si="1"/>
        <v>0</v>
      </c>
      <c r="AB54" s="16">
        <f t="shared" si="1"/>
        <v>0</v>
      </c>
      <c r="AC54" s="235">
        <f t="shared" si="1"/>
        <v>0</v>
      </c>
      <c r="AD54" s="285"/>
      <c r="AE54" s="355"/>
      <c r="AG54" s="11"/>
    </row>
    <row r="55" spans="1:33" ht="12">
      <c r="A55" s="198">
        <v>16</v>
      </c>
      <c r="B55" s="303"/>
      <c r="C55" s="303"/>
      <c r="D55" s="300"/>
      <c r="E55" s="345"/>
      <c r="F55" s="226"/>
      <c r="G55" s="61"/>
      <c r="H55" s="62"/>
      <c r="I55" s="63"/>
      <c r="J55" s="64"/>
      <c r="K55" s="65"/>
      <c r="L55" s="66"/>
      <c r="M55" s="63"/>
      <c r="N55" s="64"/>
      <c r="O55" s="65"/>
      <c r="P55" s="66"/>
      <c r="Q55" s="63"/>
      <c r="R55" s="64"/>
      <c r="S55" s="65"/>
      <c r="T55" s="66"/>
      <c r="U55" s="63"/>
      <c r="V55" s="64"/>
      <c r="W55" s="65"/>
      <c r="X55" s="66"/>
      <c r="Y55" s="231"/>
      <c r="Z55" s="234">
        <f t="shared" si="1"/>
        <v>0</v>
      </c>
      <c r="AA55" s="15">
        <f t="shared" si="1"/>
        <v>0</v>
      </c>
      <c r="AB55" s="16">
        <f t="shared" si="1"/>
        <v>0</v>
      </c>
      <c r="AC55" s="235">
        <f t="shared" si="1"/>
        <v>0</v>
      </c>
      <c r="AD55" s="289"/>
      <c r="AE55" s="355"/>
      <c r="AG55" s="11"/>
    </row>
    <row r="56" spans="1:33" ht="12.75" thickBot="1">
      <c r="A56" s="199">
        <v>17</v>
      </c>
      <c r="B56" s="348"/>
      <c r="C56" s="348"/>
      <c r="D56" s="322"/>
      <c r="E56" s="349"/>
      <c r="F56" s="227"/>
      <c r="G56" s="67"/>
      <c r="H56" s="68"/>
      <c r="I56" s="69"/>
      <c r="J56" s="70"/>
      <c r="K56" s="71"/>
      <c r="L56" s="72"/>
      <c r="M56" s="69"/>
      <c r="N56" s="70"/>
      <c r="O56" s="71"/>
      <c r="P56" s="72"/>
      <c r="Q56" s="69"/>
      <c r="R56" s="70"/>
      <c r="S56" s="71"/>
      <c r="T56" s="72"/>
      <c r="U56" s="69"/>
      <c r="V56" s="70"/>
      <c r="W56" s="71"/>
      <c r="X56" s="72"/>
      <c r="Y56" s="232"/>
      <c r="Z56" s="236">
        <f t="shared" si="1"/>
        <v>0</v>
      </c>
      <c r="AA56" s="19">
        <f t="shared" si="1"/>
        <v>0</v>
      </c>
      <c r="AB56" s="20">
        <f t="shared" si="1"/>
        <v>0</v>
      </c>
      <c r="AC56" s="237">
        <f t="shared" si="1"/>
        <v>0</v>
      </c>
      <c r="AD56" s="290"/>
      <c r="AE56" s="356"/>
      <c r="AG56" s="11"/>
    </row>
    <row r="57" ht="9.75">
      <c r="AG57" s="11"/>
    </row>
    <row r="58" ht="9.75">
      <c r="AG58" s="11"/>
    </row>
    <row r="59" ht="11.25" customHeight="1">
      <c r="AG59" s="11"/>
    </row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7">
    <mergeCell ref="F38:I38"/>
    <mergeCell ref="J38:M38"/>
    <mergeCell ref="F10:I10"/>
    <mergeCell ref="C3:D3"/>
    <mergeCell ref="C4:D4"/>
    <mergeCell ref="C5:D5"/>
    <mergeCell ref="C6:D6"/>
    <mergeCell ref="C7:D7"/>
    <mergeCell ref="J10:M10"/>
    <mergeCell ref="Z10:AC10"/>
    <mergeCell ref="N38:Q38"/>
    <mergeCell ref="R38:U38"/>
    <mergeCell ref="V38:Y38"/>
    <mergeCell ref="Z38:AC38"/>
    <mergeCell ref="N10:Q10"/>
    <mergeCell ref="R10:U10"/>
    <mergeCell ref="V10:Y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/>
  <ignoredErrors>
    <ignoredError sqref="Z12:AC34 Z40:AC56" emptyCellReference="1"/>
    <ignoredError sqref="C3:D7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G59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1" width="4.7109375" style="1" customWidth="1"/>
    <col min="32" max="16384" width="9.140625" style="1" customWidth="1"/>
  </cols>
  <sheetData>
    <row r="1" spans="1:30" ht="15">
      <c r="A1" s="74" t="str">
        <f>'A gr.'!A1</f>
        <v>2010 m. Lietuvos Boulderingo Taurė. IV Etapas - Klaipėda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0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3"/>
      <c r="B3" s="88" t="s">
        <v>236</v>
      </c>
      <c r="C3" s="656">
        <f>'A gr.'!C3:D3</f>
        <v>40474</v>
      </c>
      <c r="D3" s="680"/>
      <c r="E3" s="211"/>
      <c r="F3" s="211"/>
      <c r="G3" s="211"/>
      <c r="H3" s="21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</row>
    <row r="4" spans="1:30" ht="10.5">
      <c r="A4" s="23"/>
      <c r="B4" s="89" t="s">
        <v>237</v>
      </c>
      <c r="C4" s="660" t="s">
        <v>199</v>
      </c>
      <c r="D4" s="661"/>
      <c r="E4" s="91"/>
      <c r="F4" s="91"/>
      <c r="G4" s="91"/>
      <c r="H4" s="9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</row>
    <row r="5" spans="1:30" ht="10.5">
      <c r="A5" s="23"/>
      <c r="B5" s="89" t="s">
        <v>238</v>
      </c>
      <c r="C5" s="660" t="str">
        <f>'A gr.'!C5:D5</f>
        <v>IV</v>
      </c>
      <c r="D5" s="661"/>
      <c r="E5" s="212"/>
      <c r="F5" s="213"/>
      <c r="G5" s="213"/>
      <c r="H5" s="213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</row>
    <row r="6" spans="1:30" ht="10.5">
      <c r="A6" s="23"/>
      <c r="B6" s="89" t="s">
        <v>239</v>
      </c>
      <c r="C6" s="660" t="str">
        <f>'A gr.'!C6:D6</f>
        <v>Edmundas Tilvikas</v>
      </c>
      <c r="D6" s="661"/>
      <c r="E6" s="214"/>
      <c r="F6" s="214"/>
      <c r="G6" s="214"/>
      <c r="H6" s="214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</row>
    <row r="7" spans="1:30" ht="13.5" customHeight="1" thickBot="1">
      <c r="A7" s="23"/>
      <c r="B7" s="284" t="s">
        <v>249</v>
      </c>
      <c r="C7" s="662" t="str">
        <f>'A gr.'!C7:D7</f>
        <v>Sergejus Kozliuk</v>
      </c>
      <c r="D7" s="663"/>
      <c r="E7" s="215"/>
      <c r="F7" s="215"/>
      <c r="G7" s="215"/>
      <c r="H7" s="215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</row>
    <row r="8" spans="1:30" ht="13.5" customHeight="1">
      <c r="A8" s="2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</row>
    <row r="9" spans="1:33" ht="13.5" customHeight="1" thickBot="1">
      <c r="A9" s="23"/>
      <c r="B9" s="31"/>
      <c r="C9" s="31"/>
      <c r="D9" s="31"/>
      <c r="E9" s="31"/>
      <c r="F9" s="32" t="s">
        <v>243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G9" s="11"/>
    </row>
    <row r="10" spans="1:33" ht="13.5" customHeight="1" thickBot="1">
      <c r="A10" s="23"/>
      <c r="B10" s="248" t="str">
        <f>CONCATENATE($C$4," pogrupis")</f>
        <v>E pogrupis</v>
      </c>
      <c r="C10" s="73"/>
      <c r="D10" s="73"/>
      <c r="E10" s="23"/>
      <c r="F10" s="667" t="s">
        <v>206</v>
      </c>
      <c r="G10" s="668"/>
      <c r="H10" s="668"/>
      <c r="I10" s="669"/>
      <c r="J10" s="670" t="s">
        <v>207</v>
      </c>
      <c r="K10" s="671"/>
      <c r="L10" s="671"/>
      <c r="M10" s="672"/>
      <c r="N10" s="670" t="s">
        <v>208</v>
      </c>
      <c r="O10" s="671"/>
      <c r="P10" s="671"/>
      <c r="Q10" s="672"/>
      <c r="R10" s="670" t="s">
        <v>245</v>
      </c>
      <c r="S10" s="671"/>
      <c r="T10" s="671"/>
      <c r="U10" s="672"/>
      <c r="V10" s="670" t="s">
        <v>246</v>
      </c>
      <c r="W10" s="671"/>
      <c r="X10" s="671"/>
      <c r="Y10" s="672"/>
      <c r="Z10" s="655" t="s">
        <v>211</v>
      </c>
      <c r="AA10" s="649"/>
      <c r="AB10" s="649"/>
      <c r="AC10" s="651"/>
      <c r="AD10" s="34"/>
      <c r="AG10" s="11"/>
    </row>
    <row r="11" spans="1:31" ht="13.5" customHeight="1" thickBot="1">
      <c r="A11" s="110" t="s">
        <v>212</v>
      </c>
      <c r="B11" s="111" t="s">
        <v>213</v>
      </c>
      <c r="C11" s="112" t="s">
        <v>214</v>
      </c>
      <c r="D11" s="112" t="s">
        <v>248</v>
      </c>
      <c r="E11" s="113" t="s">
        <v>247</v>
      </c>
      <c r="F11" s="352" t="s">
        <v>215</v>
      </c>
      <c r="G11" s="36" t="s">
        <v>217</v>
      </c>
      <c r="H11" s="37" t="s">
        <v>216</v>
      </c>
      <c r="I11" s="38" t="s">
        <v>217</v>
      </c>
      <c r="J11" s="35" t="s">
        <v>215</v>
      </c>
      <c r="K11" s="36" t="s">
        <v>217</v>
      </c>
      <c r="L11" s="37" t="s">
        <v>216</v>
      </c>
      <c r="M11" s="38" t="s">
        <v>217</v>
      </c>
      <c r="N11" s="35" t="s">
        <v>215</v>
      </c>
      <c r="O11" s="36" t="s">
        <v>217</v>
      </c>
      <c r="P11" s="37" t="s">
        <v>216</v>
      </c>
      <c r="Q11" s="38" t="s">
        <v>217</v>
      </c>
      <c r="R11" s="35" t="s">
        <v>215</v>
      </c>
      <c r="S11" s="36" t="s">
        <v>217</v>
      </c>
      <c r="T11" s="37" t="s">
        <v>216</v>
      </c>
      <c r="U11" s="38" t="s">
        <v>217</v>
      </c>
      <c r="V11" s="35" t="s">
        <v>215</v>
      </c>
      <c r="W11" s="36" t="s">
        <v>217</v>
      </c>
      <c r="X11" s="37" t="s">
        <v>216</v>
      </c>
      <c r="Y11" s="229" t="s">
        <v>217</v>
      </c>
      <c r="Z11" s="193" t="s">
        <v>215</v>
      </c>
      <c r="AA11" s="120" t="s">
        <v>217</v>
      </c>
      <c r="AB11" s="121" t="s">
        <v>216</v>
      </c>
      <c r="AC11" s="124" t="s">
        <v>217</v>
      </c>
      <c r="AD11" s="241" t="s">
        <v>202</v>
      </c>
      <c r="AE11" s="291" t="s">
        <v>220</v>
      </c>
    </row>
    <row r="12" spans="1:31" ht="12">
      <c r="A12" s="353">
        <v>1</v>
      </c>
      <c r="B12" s="532" t="s">
        <v>7</v>
      </c>
      <c r="C12" s="532" t="s">
        <v>8</v>
      </c>
      <c r="D12" s="639" t="s">
        <v>9</v>
      </c>
      <c r="E12" s="534" t="s">
        <v>74</v>
      </c>
      <c r="F12" s="535">
        <v>0</v>
      </c>
      <c r="G12" s="508">
        <v>0</v>
      </c>
      <c r="H12" s="536">
        <v>1</v>
      </c>
      <c r="I12" s="537">
        <v>1</v>
      </c>
      <c r="J12" s="538">
        <v>1</v>
      </c>
      <c r="K12" s="508">
        <v>1</v>
      </c>
      <c r="L12" s="536">
        <v>1</v>
      </c>
      <c r="M12" s="537">
        <v>1</v>
      </c>
      <c r="N12" s="538">
        <v>0</v>
      </c>
      <c r="O12" s="508">
        <v>0</v>
      </c>
      <c r="P12" s="536">
        <v>1</v>
      </c>
      <c r="Q12" s="537">
        <v>1</v>
      </c>
      <c r="R12" s="538">
        <v>1</v>
      </c>
      <c r="S12" s="508">
        <v>1</v>
      </c>
      <c r="T12" s="536">
        <v>1</v>
      </c>
      <c r="U12" s="537">
        <v>1</v>
      </c>
      <c r="V12" s="538">
        <v>1</v>
      </c>
      <c r="W12" s="508">
        <v>1</v>
      </c>
      <c r="X12" s="536">
        <v>1</v>
      </c>
      <c r="Y12" s="539">
        <v>1</v>
      </c>
      <c r="Z12" s="540">
        <f aca="true" t="shared" si="0" ref="Z12:AC33">F12+J12+N12+R12+V12</f>
        <v>3</v>
      </c>
      <c r="AA12" s="512">
        <f t="shared" si="0"/>
        <v>3</v>
      </c>
      <c r="AB12" s="513">
        <f t="shared" si="0"/>
        <v>5</v>
      </c>
      <c r="AC12" s="541">
        <f t="shared" si="0"/>
        <v>5</v>
      </c>
      <c r="AD12" s="468">
        <v>1</v>
      </c>
      <c r="AE12" s="392"/>
    </row>
    <row r="13" spans="1:31" ht="12">
      <c r="A13" s="145">
        <v>2</v>
      </c>
      <c r="B13" s="393" t="s">
        <v>62</v>
      </c>
      <c r="C13" s="298" t="s">
        <v>63</v>
      </c>
      <c r="D13" s="351" t="s">
        <v>10</v>
      </c>
      <c r="E13" s="345" t="s">
        <v>260</v>
      </c>
      <c r="F13" s="217">
        <v>0</v>
      </c>
      <c r="G13" s="42">
        <v>0</v>
      </c>
      <c r="H13" s="43">
        <v>1</v>
      </c>
      <c r="I13" s="44">
        <v>1</v>
      </c>
      <c r="J13" s="41">
        <v>1</v>
      </c>
      <c r="K13" s="42">
        <v>1</v>
      </c>
      <c r="L13" s="43">
        <v>1</v>
      </c>
      <c r="M13" s="44">
        <v>1</v>
      </c>
      <c r="N13" s="41">
        <v>0</v>
      </c>
      <c r="O13" s="42">
        <v>0</v>
      </c>
      <c r="P13" s="43">
        <v>1</v>
      </c>
      <c r="Q13" s="44">
        <v>1</v>
      </c>
      <c r="R13" s="41">
        <v>1</v>
      </c>
      <c r="S13" s="42">
        <v>1</v>
      </c>
      <c r="T13" s="43">
        <v>1</v>
      </c>
      <c r="U13" s="44">
        <v>1</v>
      </c>
      <c r="V13" s="41">
        <v>1</v>
      </c>
      <c r="W13" s="42">
        <v>1</v>
      </c>
      <c r="X13" s="43">
        <v>1</v>
      </c>
      <c r="Y13" s="230">
        <v>1</v>
      </c>
      <c r="Z13" s="234">
        <f t="shared" si="0"/>
        <v>3</v>
      </c>
      <c r="AA13" s="15">
        <f t="shared" si="0"/>
        <v>3</v>
      </c>
      <c r="AB13" s="16">
        <f t="shared" si="0"/>
        <v>5</v>
      </c>
      <c r="AC13" s="235">
        <f t="shared" si="0"/>
        <v>5</v>
      </c>
      <c r="AD13" s="468">
        <v>1</v>
      </c>
      <c r="AE13" s="355">
        <v>100</v>
      </c>
    </row>
    <row r="14" spans="1:33" ht="12">
      <c r="A14" s="198">
        <v>3</v>
      </c>
      <c r="B14" s="640" t="s">
        <v>11</v>
      </c>
      <c r="C14" s="640" t="s">
        <v>12</v>
      </c>
      <c r="D14" s="542" t="s">
        <v>10</v>
      </c>
      <c r="E14" s="543" t="s">
        <v>74</v>
      </c>
      <c r="F14" s="544">
        <v>0</v>
      </c>
      <c r="G14" s="545">
        <v>0</v>
      </c>
      <c r="H14" s="546">
        <v>1</v>
      </c>
      <c r="I14" s="547">
        <v>3</v>
      </c>
      <c r="J14" s="548">
        <v>1</v>
      </c>
      <c r="K14" s="545">
        <v>1</v>
      </c>
      <c r="L14" s="546">
        <v>1</v>
      </c>
      <c r="M14" s="547">
        <v>1</v>
      </c>
      <c r="N14" s="548">
        <v>0</v>
      </c>
      <c r="O14" s="545">
        <v>0</v>
      </c>
      <c r="P14" s="546">
        <v>1</v>
      </c>
      <c r="Q14" s="547">
        <v>2</v>
      </c>
      <c r="R14" s="548">
        <v>1</v>
      </c>
      <c r="S14" s="545">
        <v>1</v>
      </c>
      <c r="T14" s="546">
        <v>1</v>
      </c>
      <c r="U14" s="547">
        <v>1</v>
      </c>
      <c r="V14" s="548">
        <v>1</v>
      </c>
      <c r="W14" s="545">
        <v>1</v>
      </c>
      <c r="X14" s="546">
        <v>1</v>
      </c>
      <c r="Y14" s="549">
        <v>1</v>
      </c>
      <c r="Z14" s="540">
        <f t="shared" si="0"/>
        <v>3</v>
      </c>
      <c r="AA14" s="512">
        <f t="shared" si="0"/>
        <v>3</v>
      </c>
      <c r="AB14" s="513">
        <f t="shared" si="0"/>
        <v>5</v>
      </c>
      <c r="AC14" s="541">
        <f t="shared" si="0"/>
        <v>8</v>
      </c>
      <c r="AD14" s="469">
        <v>2</v>
      </c>
      <c r="AE14" s="355"/>
      <c r="AG14" s="11"/>
    </row>
    <row r="15" spans="1:33" ht="12">
      <c r="A15" s="145">
        <v>4</v>
      </c>
      <c r="B15" s="640" t="s">
        <v>13</v>
      </c>
      <c r="C15" s="640" t="s">
        <v>14</v>
      </c>
      <c r="D15" s="542" t="s">
        <v>15</v>
      </c>
      <c r="E15" s="543" t="s">
        <v>74</v>
      </c>
      <c r="F15" s="544">
        <v>0</v>
      </c>
      <c r="G15" s="545">
        <v>0</v>
      </c>
      <c r="H15" s="546">
        <v>1</v>
      </c>
      <c r="I15" s="547">
        <v>1</v>
      </c>
      <c r="J15" s="548">
        <v>1</v>
      </c>
      <c r="K15" s="545">
        <v>1</v>
      </c>
      <c r="L15" s="546">
        <v>1</v>
      </c>
      <c r="M15" s="547">
        <v>1</v>
      </c>
      <c r="N15" s="548">
        <v>0</v>
      </c>
      <c r="O15" s="545">
        <v>0</v>
      </c>
      <c r="P15" s="546">
        <v>0</v>
      </c>
      <c r="Q15" s="547">
        <v>0</v>
      </c>
      <c r="R15" s="548">
        <v>1</v>
      </c>
      <c r="S15" s="545">
        <v>1</v>
      </c>
      <c r="T15" s="546">
        <v>1</v>
      </c>
      <c r="U15" s="547">
        <v>1</v>
      </c>
      <c r="V15" s="548">
        <v>1</v>
      </c>
      <c r="W15" s="545">
        <v>1</v>
      </c>
      <c r="X15" s="546">
        <v>1</v>
      </c>
      <c r="Y15" s="549">
        <v>1</v>
      </c>
      <c r="Z15" s="540">
        <f t="shared" si="0"/>
        <v>3</v>
      </c>
      <c r="AA15" s="512">
        <f t="shared" si="0"/>
        <v>3</v>
      </c>
      <c r="AB15" s="513">
        <f t="shared" si="0"/>
        <v>4</v>
      </c>
      <c r="AC15" s="541">
        <f t="shared" si="0"/>
        <v>4</v>
      </c>
      <c r="AD15" s="473">
        <v>3</v>
      </c>
      <c r="AE15" s="355"/>
      <c r="AG15" s="11"/>
    </row>
    <row r="16" spans="1:33" ht="12">
      <c r="A16" s="198">
        <v>5</v>
      </c>
      <c r="B16" s="303" t="s">
        <v>60</v>
      </c>
      <c r="C16" s="303" t="s">
        <v>61</v>
      </c>
      <c r="D16" s="300" t="s">
        <v>9</v>
      </c>
      <c r="E16" s="345" t="s">
        <v>254</v>
      </c>
      <c r="F16" s="217">
        <v>0</v>
      </c>
      <c r="G16" s="50">
        <v>0</v>
      </c>
      <c r="H16" s="43">
        <v>0</v>
      </c>
      <c r="I16" s="44">
        <v>0</v>
      </c>
      <c r="J16" s="41">
        <v>1</v>
      </c>
      <c r="K16" s="50">
        <v>1</v>
      </c>
      <c r="L16" s="43">
        <v>1</v>
      </c>
      <c r="M16" s="44">
        <v>1</v>
      </c>
      <c r="N16" s="41">
        <v>0</v>
      </c>
      <c r="O16" s="50">
        <v>0</v>
      </c>
      <c r="P16" s="43">
        <v>1</v>
      </c>
      <c r="Q16" s="44">
        <v>2</v>
      </c>
      <c r="R16" s="41">
        <v>1</v>
      </c>
      <c r="S16" s="50">
        <v>1</v>
      </c>
      <c r="T16" s="43">
        <v>1</v>
      </c>
      <c r="U16" s="44">
        <v>1</v>
      </c>
      <c r="V16" s="41">
        <v>1</v>
      </c>
      <c r="W16" s="50">
        <v>1</v>
      </c>
      <c r="X16" s="43">
        <v>1</v>
      </c>
      <c r="Y16" s="230">
        <v>1</v>
      </c>
      <c r="Z16" s="234">
        <f t="shared" si="0"/>
        <v>3</v>
      </c>
      <c r="AA16" s="15">
        <f t="shared" si="0"/>
        <v>3</v>
      </c>
      <c r="AB16" s="16">
        <f t="shared" si="0"/>
        <v>4</v>
      </c>
      <c r="AC16" s="235">
        <f t="shared" si="0"/>
        <v>5</v>
      </c>
      <c r="AD16" s="470">
        <v>4</v>
      </c>
      <c r="AE16" s="355">
        <v>89</v>
      </c>
      <c r="AG16" s="11"/>
    </row>
    <row r="17" spans="1:33" ht="12">
      <c r="A17" s="145">
        <v>6</v>
      </c>
      <c r="B17" s="303" t="s">
        <v>16</v>
      </c>
      <c r="C17" s="303" t="s">
        <v>17</v>
      </c>
      <c r="D17" s="300" t="s">
        <v>10</v>
      </c>
      <c r="E17" s="345" t="s">
        <v>260</v>
      </c>
      <c r="F17" s="218">
        <v>0</v>
      </c>
      <c r="G17" s="42">
        <v>0</v>
      </c>
      <c r="H17" s="47">
        <v>0</v>
      </c>
      <c r="I17" s="48">
        <v>0</v>
      </c>
      <c r="J17" s="46">
        <v>1</v>
      </c>
      <c r="K17" s="42">
        <v>1</v>
      </c>
      <c r="L17" s="47">
        <v>1</v>
      </c>
      <c r="M17" s="48">
        <v>1</v>
      </c>
      <c r="N17" s="46">
        <v>0</v>
      </c>
      <c r="O17" s="42">
        <v>0</v>
      </c>
      <c r="P17" s="47">
        <v>0</v>
      </c>
      <c r="Q17" s="48">
        <v>0</v>
      </c>
      <c r="R17" s="46">
        <v>1</v>
      </c>
      <c r="S17" s="42">
        <v>1</v>
      </c>
      <c r="T17" s="47">
        <v>1</v>
      </c>
      <c r="U17" s="48">
        <v>1</v>
      </c>
      <c r="V17" s="46">
        <v>1</v>
      </c>
      <c r="W17" s="42">
        <v>1</v>
      </c>
      <c r="X17" s="47">
        <v>1</v>
      </c>
      <c r="Y17" s="240">
        <v>1</v>
      </c>
      <c r="Z17" s="234">
        <f t="shared" si="0"/>
        <v>3</v>
      </c>
      <c r="AA17" s="15">
        <f t="shared" si="0"/>
        <v>3</v>
      </c>
      <c r="AB17" s="16">
        <f t="shared" si="0"/>
        <v>3</v>
      </c>
      <c r="AC17" s="235">
        <f t="shared" si="0"/>
        <v>3</v>
      </c>
      <c r="AD17" s="472">
        <v>5</v>
      </c>
      <c r="AE17" s="355">
        <v>79</v>
      </c>
      <c r="AG17" s="11"/>
    </row>
    <row r="18" spans="1:33" ht="12">
      <c r="A18" s="198">
        <v>7</v>
      </c>
      <c r="B18" s="640" t="s">
        <v>18</v>
      </c>
      <c r="C18" s="640" t="s">
        <v>19</v>
      </c>
      <c r="D18" s="542" t="s">
        <v>9</v>
      </c>
      <c r="E18" s="543" t="s">
        <v>74</v>
      </c>
      <c r="F18" s="555">
        <v>0</v>
      </c>
      <c r="G18" s="556">
        <v>0</v>
      </c>
      <c r="H18" s="557">
        <v>1</v>
      </c>
      <c r="I18" s="547">
        <v>4</v>
      </c>
      <c r="J18" s="548">
        <v>1</v>
      </c>
      <c r="K18" s="545">
        <v>2</v>
      </c>
      <c r="L18" s="546">
        <v>1</v>
      </c>
      <c r="M18" s="547">
        <v>2</v>
      </c>
      <c r="N18" s="548">
        <v>0</v>
      </c>
      <c r="O18" s="545">
        <v>0</v>
      </c>
      <c r="P18" s="546">
        <v>0</v>
      </c>
      <c r="Q18" s="547">
        <v>0</v>
      </c>
      <c r="R18" s="548">
        <v>1</v>
      </c>
      <c r="S18" s="545">
        <v>1</v>
      </c>
      <c r="T18" s="546">
        <v>1</v>
      </c>
      <c r="U18" s="547">
        <v>1</v>
      </c>
      <c r="V18" s="548">
        <v>1</v>
      </c>
      <c r="W18" s="545">
        <v>1</v>
      </c>
      <c r="X18" s="546">
        <v>1</v>
      </c>
      <c r="Y18" s="549">
        <v>1</v>
      </c>
      <c r="Z18" s="540">
        <f t="shared" si="0"/>
        <v>3</v>
      </c>
      <c r="AA18" s="512">
        <f t="shared" si="0"/>
        <v>4</v>
      </c>
      <c r="AB18" s="513">
        <f t="shared" si="0"/>
        <v>4</v>
      </c>
      <c r="AC18" s="541">
        <f t="shared" si="0"/>
        <v>8</v>
      </c>
      <c r="AD18" s="472">
        <v>6</v>
      </c>
      <c r="AE18" s="355"/>
      <c r="AG18" s="11"/>
    </row>
    <row r="19" spans="1:33" ht="12">
      <c r="A19" s="145">
        <v>8</v>
      </c>
      <c r="B19" s="640" t="s">
        <v>20</v>
      </c>
      <c r="C19" s="640" t="s">
        <v>21</v>
      </c>
      <c r="D19" s="542" t="s">
        <v>10</v>
      </c>
      <c r="E19" s="543" t="s">
        <v>74</v>
      </c>
      <c r="F19" s="555">
        <v>0</v>
      </c>
      <c r="G19" s="556">
        <v>0</v>
      </c>
      <c r="H19" s="557">
        <v>1</v>
      </c>
      <c r="I19" s="547">
        <v>1</v>
      </c>
      <c r="J19" s="548">
        <v>1</v>
      </c>
      <c r="K19" s="545">
        <v>3</v>
      </c>
      <c r="L19" s="546">
        <v>1</v>
      </c>
      <c r="M19" s="547">
        <v>1</v>
      </c>
      <c r="N19" s="548">
        <v>0</v>
      </c>
      <c r="O19" s="545">
        <v>0</v>
      </c>
      <c r="P19" s="546">
        <v>1</v>
      </c>
      <c r="Q19" s="547">
        <v>1</v>
      </c>
      <c r="R19" s="548">
        <v>1</v>
      </c>
      <c r="S19" s="545">
        <v>1</v>
      </c>
      <c r="T19" s="546">
        <v>1</v>
      </c>
      <c r="U19" s="547">
        <v>1</v>
      </c>
      <c r="V19" s="548">
        <v>1</v>
      </c>
      <c r="W19" s="545">
        <v>1</v>
      </c>
      <c r="X19" s="546">
        <v>1</v>
      </c>
      <c r="Y19" s="549">
        <v>1</v>
      </c>
      <c r="Z19" s="540">
        <f t="shared" si="0"/>
        <v>3</v>
      </c>
      <c r="AA19" s="512">
        <f t="shared" si="0"/>
        <v>5</v>
      </c>
      <c r="AB19" s="513">
        <f t="shared" si="0"/>
        <v>5</v>
      </c>
      <c r="AC19" s="541">
        <f t="shared" si="0"/>
        <v>5</v>
      </c>
      <c r="AD19" s="470">
        <v>7</v>
      </c>
      <c r="AE19" s="355"/>
      <c r="AG19" s="11"/>
    </row>
    <row r="20" spans="1:33" ht="12">
      <c r="A20" s="198">
        <v>9</v>
      </c>
      <c r="B20" s="640" t="s">
        <v>104</v>
      </c>
      <c r="C20" s="640" t="s">
        <v>22</v>
      </c>
      <c r="D20" s="542" t="s">
        <v>23</v>
      </c>
      <c r="E20" s="543" t="s">
        <v>74</v>
      </c>
      <c r="F20" s="550">
        <v>0</v>
      </c>
      <c r="G20" s="545">
        <v>0</v>
      </c>
      <c r="H20" s="509">
        <v>0</v>
      </c>
      <c r="I20" s="552">
        <v>0</v>
      </c>
      <c r="J20" s="553">
        <v>0</v>
      </c>
      <c r="K20" s="545">
        <v>0</v>
      </c>
      <c r="L20" s="509">
        <v>0</v>
      </c>
      <c r="M20" s="552">
        <v>0</v>
      </c>
      <c r="N20" s="553">
        <v>0</v>
      </c>
      <c r="O20" s="545">
        <v>0</v>
      </c>
      <c r="P20" s="509">
        <v>0</v>
      </c>
      <c r="Q20" s="552">
        <v>0</v>
      </c>
      <c r="R20" s="553">
        <v>0</v>
      </c>
      <c r="S20" s="545">
        <v>0</v>
      </c>
      <c r="T20" s="509">
        <v>0</v>
      </c>
      <c r="U20" s="552">
        <v>0</v>
      </c>
      <c r="V20" s="553">
        <v>1</v>
      </c>
      <c r="W20" s="545">
        <v>3</v>
      </c>
      <c r="X20" s="509">
        <v>1</v>
      </c>
      <c r="Y20" s="554">
        <v>2</v>
      </c>
      <c r="Z20" s="540">
        <f t="shared" si="0"/>
        <v>1</v>
      </c>
      <c r="AA20" s="512">
        <f t="shared" si="0"/>
        <v>3</v>
      </c>
      <c r="AB20" s="513">
        <f t="shared" si="0"/>
        <v>1</v>
      </c>
      <c r="AC20" s="541">
        <f t="shared" si="0"/>
        <v>2</v>
      </c>
      <c r="AD20" s="470">
        <v>8</v>
      </c>
      <c r="AE20" s="355"/>
      <c r="AG20" s="11"/>
    </row>
    <row r="21" spans="1:33" ht="12">
      <c r="A21" s="145">
        <v>10</v>
      </c>
      <c r="B21" s="640" t="s">
        <v>24</v>
      </c>
      <c r="C21" s="640" t="s">
        <v>25</v>
      </c>
      <c r="D21" s="542" t="s">
        <v>15</v>
      </c>
      <c r="E21" s="543" t="s">
        <v>74</v>
      </c>
      <c r="F21" s="544">
        <v>0</v>
      </c>
      <c r="G21" s="545">
        <v>0</v>
      </c>
      <c r="H21" s="546">
        <v>0</v>
      </c>
      <c r="I21" s="547">
        <v>0</v>
      </c>
      <c r="J21" s="548">
        <v>0</v>
      </c>
      <c r="K21" s="545">
        <v>0</v>
      </c>
      <c r="L21" s="546">
        <v>0</v>
      </c>
      <c r="M21" s="547">
        <v>0</v>
      </c>
      <c r="N21" s="548">
        <v>0</v>
      </c>
      <c r="O21" s="545">
        <v>0</v>
      </c>
      <c r="P21" s="546">
        <v>0</v>
      </c>
      <c r="Q21" s="547">
        <v>0</v>
      </c>
      <c r="R21" s="548">
        <v>0</v>
      </c>
      <c r="S21" s="545">
        <v>0</v>
      </c>
      <c r="T21" s="546">
        <v>0</v>
      </c>
      <c r="U21" s="547">
        <v>0</v>
      </c>
      <c r="V21" s="548">
        <v>0</v>
      </c>
      <c r="W21" s="545">
        <v>0</v>
      </c>
      <c r="X21" s="546">
        <v>1</v>
      </c>
      <c r="Y21" s="549">
        <v>1</v>
      </c>
      <c r="Z21" s="540">
        <f t="shared" si="0"/>
        <v>0</v>
      </c>
      <c r="AA21" s="512">
        <f t="shared" si="0"/>
        <v>0</v>
      </c>
      <c r="AB21" s="513">
        <f t="shared" si="0"/>
        <v>1</v>
      </c>
      <c r="AC21" s="541">
        <f t="shared" si="0"/>
        <v>1</v>
      </c>
      <c r="AD21" s="472">
        <v>9</v>
      </c>
      <c r="AE21" s="355"/>
      <c r="AG21" s="11"/>
    </row>
    <row r="22" spans="1:33" ht="12">
      <c r="A22" s="198">
        <v>11</v>
      </c>
      <c r="B22" s="393" t="s">
        <v>26</v>
      </c>
      <c r="C22" s="298" t="s">
        <v>27</v>
      </c>
      <c r="D22" s="351" t="s">
        <v>10</v>
      </c>
      <c r="E22" s="345" t="s">
        <v>257</v>
      </c>
      <c r="F22" s="218">
        <v>0</v>
      </c>
      <c r="G22" s="42">
        <v>0</v>
      </c>
      <c r="H22" s="47">
        <v>0</v>
      </c>
      <c r="I22" s="48">
        <v>0</v>
      </c>
      <c r="J22" s="46">
        <v>0</v>
      </c>
      <c r="K22" s="42">
        <v>0</v>
      </c>
      <c r="L22" s="47">
        <v>0</v>
      </c>
      <c r="M22" s="48">
        <v>0</v>
      </c>
      <c r="N22" s="46">
        <v>0</v>
      </c>
      <c r="O22" s="42">
        <v>0</v>
      </c>
      <c r="P22" s="47">
        <v>0</v>
      </c>
      <c r="Q22" s="48">
        <v>0</v>
      </c>
      <c r="R22" s="46">
        <v>0</v>
      </c>
      <c r="S22" s="42">
        <v>0</v>
      </c>
      <c r="T22" s="47">
        <v>0</v>
      </c>
      <c r="U22" s="48">
        <v>0</v>
      </c>
      <c r="V22" s="46">
        <v>0</v>
      </c>
      <c r="W22" s="42">
        <v>0</v>
      </c>
      <c r="X22" s="47">
        <v>1</v>
      </c>
      <c r="Y22" s="240">
        <v>1</v>
      </c>
      <c r="Z22" s="234">
        <f t="shared" si="0"/>
        <v>0</v>
      </c>
      <c r="AA22" s="15">
        <f t="shared" si="0"/>
        <v>0</v>
      </c>
      <c r="AB22" s="16">
        <f t="shared" si="0"/>
        <v>1</v>
      </c>
      <c r="AC22" s="235">
        <f t="shared" si="0"/>
        <v>1</v>
      </c>
      <c r="AD22" s="470">
        <v>9</v>
      </c>
      <c r="AE22" s="355">
        <v>71</v>
      </c>
      <c r="AG22" s="11"/>
    </row>
    <row r="23" spans="1:33" ht="12">
      <c r="A23" s="145">
        <v>12</v>
      </c>
      <c r="B23" s="298" t="s">
        <v>28</v>
      </c>
      <c r="C23" s="298" t="s">
        <v>29</v>
      </c>
      <c r="D23" s="351" t="s">
        <v>9</v>
      </c>
      <c r="E23" s="345" t="s">
        <v>257</v>
      </c>
      <c r="F23" s="217">
        <v>0</v>
      </c>
      <c r="G23" s="50">
        <v>0</v>
      </c>
      <c r="H23" s="43">
        <v>0</v>
      </c>
      <c r="I23" s="44">
        <v>0</v>
      </c>
      <c r="J23" s="41">
        <v>0</v>
      </c>
      <c r="K23" s="50">
        <v>0</v>
      </c>
      <c r="L23" s="43">
        <v>0</v>
      </c>
      <c r="M23" s="44">
        <v>0</v>
      </c>
      <c r="N23" s="41">
        <v>0</v>
      </c>
      <c r="O23" s="50">
        <v>0</v>
      </c>
      <c r="P23" s="43">
        <v>0</v>
      </c>
      <c r="Q23" s="44">
        <v>0</v>
      </c>
      <c r="R23" s="41">
        <v>0</v>
      </c>
      <c r="S23" s="50">
        <v>0</v>
      </c>
      <c r="T23" s="43">
        <v>1</v>
      </c>
      <c r="U23" s="44">
        <v>1</v>
      </c>
      <c r="V23" s="41">
        <v>0</v>
      </c>
      <c r="W23" s="50">
        <v>0</v>
      </c>
      <c r="X23" s="43">
        <v>0</v>
      </c>
      <c r="Y23" s="230">
        <v>0</v>
      </c>
      <c r="Z23" s="234">
        <f t="shared" si="0"/>
        <v>0</v>
      </c>
      <c r="AA23" s="15">
        <f t="shared" si="0"/>
        <v>0</v>
      </c>
      <c r="AB23" s="16">
        <f t="shared" si="0"/>
        <v>1</v>
      </c>
      <c r="AC23" s="235">
        <f t="shared" si="0"/>
        <v>1</v>
      </c>
      <c r="AD23" s="470">
        <v>9</v>
      </c>
      <c r="AE23" s="355">
        <v>71</v>
      </c>
      <c r="AG23" s="11"/>
    </row>
    <row r="24" spans="1:33" ht="12">
      <c r="A24" s="198">
        <v>13</v>
      </c>
      <c r="B24" s="298" t="s">
        <v>30</v>
      </c>
      <c r="C24" s="298" t="s">
        <v>31</v>
      </c>
      <c r="D24" s="351" t="s">
        <v>9</v>
      </c>
      <c r="E24" s="345" t="s">
        <v>257</v>
      </c>
      <c r="F24" s="218">
        <v>0</v>
      </c>
      <c r="G24" s="42">
        <v>0</v>
      </c>
      <c r="H24" s="47">
        <v>0</v>
      </c>
      <c r="I24" s="48">
        <v>0</v>
      </c>
      <c r="J24" s="46">
        <v>0</v>
      </c>
      <c r="K24" s="42">
        <v>0</v>
      </c>
      <c r="L24" s="47">
        <v>0</v>
      </c>
      <c r="M24" s="48">
        <v>0</v>
      </c>
      <c r="N24" s="46">
        <v>0</v>
      </c>
      <c r="O24" s="42">
        <v>0</v>
      </c>
      <c r="P24" s="47">
        <v>0</v>
      </c>
      <c r="Q24" s="48">
        <v>0</v>
      </c>
      <c r="R24" s="46">
        <v>0</v>
      </c>
      <c r="S24" s="42">
        <v>0</v>
      </c>
      <c r="T24" s="47">
        <v>0</v>
      </c>
      <c r="U24" s="48">
        <v>0</v>
      </c>
      <c r="V24" s="46">
        <v>0</v>
      </c>
      <c r="W24" s="42">
        <v>0</v>
      </c>
      <c r="X24" s="47">
        <v>1</v>
      </c>
      <c r="Y24" s="240">
        <v>1</v>
      </c>
      <c r="Z24" s="234">
        <f t="shared" si="0"/>
        <v>0</v>
      </c>
      <c r="AA24" s="15">
        <f t="shared" si="0"/>
        <v>0</v>
      </c>
      <c r="AB24" s="16">
        <f t="shared" si="0"/>
        <v>1</v>
      </c>
      <c r="AC24" s="235">
        <f t="shared" si="0"/>
        <v>1</v>
      </c>
      <c r="AD24" s="472">
        <v>9</v>
      </c>
      <c r="AE24" s="355">
        <v>71</v>
      </c>
      <c r="AG24" s="11"/>
    </row>
    <row r="25" spans="1:33" ht="12">
      <c r="A25" s="145">
        <v>14</v>
      </c>
      <c r="B25" s="298" t="s">
        <v>32</v>
      </c>
      <c r="C25" s="298" t="s">
        <v>33</v>
      </c>
      <c r="D25" s="351" t="s">
        <v>9</v>
      </c>
      <c r="E25" s="345" t="s">
        <v>260</v>
      </c>
      <c r="F25" s="219">
        <v>0</v>
      </c>
      <c r="G25" s="52">
        <v>0</v>
      </c>
      <c r="H25" s="53">
        <v>0</v>
      </c>
      <c r="I25" s="48">
        <v>0</v>
      </c>
      <c r="J25" s="46">
        <v>0</v>
      </c>
      <c r="K25" s="42">
        <v>0</v>
      </c>
      <c r="L25" s="47">
        <v>0</v>
      </c>
      <c r="M25" s="48">
        <v>0</v>
      </c>
      <c r="N25" s="46">
        <v>0</v>
      </c>
      <c r="O25" s="42">
        <v>0</v>
      </c>
      <c r="P25" s="47">
        <v>0</v>
      </c>
      <c r="Q25" s="48">
        <v>0</v>
      </c>
      <c r="R25" s="46">
        <v>0</v>
      </c>
      <c r="S25" s="42">
        <v>0</v>
      </c>
      <c r="T25" s="47">
        <v>0</v>
      </c>
      <c r="U25" s="48">
        <v>0</v>
      </c>
      <c r="V25" s="46">
        <v>0</v>
      </c>
      <c r="W25" s="42">
        <v>0</v>
      </c>
      <c r="X25" s="47">
        <v>1</v>
      </c>
      <c r="Y25" s="240">
        <v>1</v>
      </c>
      <c r="Z25" s="234">
        <f t="shared" si="0"/>
        <v>0</v>
      </c>
      <c r="AA25" s="15">
        <f t="shared" si="0"/>
        <v>0</v>
      </c>
      <c r="AB25" s="16">
        <f t="shared" si="0"/>
        <v>1</v>
      </c>
      <c r="AC25" s="235">
        <f t="shared" si="0"/>
        <v>1</v>
      </c>
      <c r="AD25" s="472">
        <v>9</v>
      </c>
      <c r="AE25" s="355">
        <v>71</v>
      </c>
      <c r="AG25" s="11"/>
    </row>
    <row r="26" spans="1:33" ht="12">
      <c r="A26" s="198">
        <v>15</v>
      </c>
      <c r="B26" s="298" t="s">
        <v>269</v>
      </c>
      <c r="C26" s="298" t="s">
        <v>34</v>
      </c>
      <c r="D26" s="351" t="s">
        <v>10</v>
      </c>
      <c r="E26" s="345" t="s">
        <v>257</v>
      </c>
      <c r="F26" s="219">
        <v>0</v>
      </c>
      <c r="G26" s="52">
        <v>0</v>
      </c>
      <c r="H26" s="53">
        <v>0</v>
      </c>
      <c r="I26" s="48">
        <v>0</v>
      </c>
      <c r="J26" s="46">
        <v>0</v>
      </c>
      <c r="K26" s="42">
        <v>0</v>
      </c>
      <c r="L26" s="47">
        <v>0</v>
      </c>
      <c r="M26" s="48">
        <v>0</v>
      </c>
      <c r="N26" s="46">
        <v>0</v>
      </c>
      <c r="O26" s="42">
        <v>0</v>
      </c>
      <c r="P26" s="47">
        <v>0</v>
      </c>
      <c r="Q26" s="48">
        <v>0</v>
      </c>
      <c r="R26" s="46">
        <v>0</v>
      </c>
      <c r="S26" s="42">
        <v>0</v>
      </c>
      <c r="T26" s="47">
        <v>0</v>
      </c>
      <c r="U26" s="48">
        <v>0</v>
      </c>
      <c r="V26" s="46">
        <v>0</v>
      </c>
      <c r="W26" s="42">
        <v>0</v>
      </c>
      <c r="X26" s="47">
        <v>1</v>
      </c>
      <c r="Y26" s="240">
        <v>3</v>
      </c>
      <c r="Z26" s="234">
        <f t="shared" si="0"/>
        <v>0</v>
      </c>
      <c r="AA26" s="15">
        <f t="shared" si="0"/>
        <v>0</v>
      </c>
      <c r="AB26" s="16">
        <f t="shared" si="0"/>
        <v>1</v>
      </c>
      <c r="AC26" s="235">
        <f t="shared" si="0"/>
        <v>3</v>
      </c>
      <c r="AD26" s="470">
        <v>14</v>
      </c>
      <c r="AE26" s="355">
        <v>44</v>
      </c>
      <c r="AG26" s="11"/>
    </row>
    <row r="27" spans="1:33" ht="12">
      <c r="A27" s="145">
        <v>16</v>
      </c>
      <c r="B27" s="298" t="s">
        <v>109</v>
      </c>
      <c r="C27" s="298" t="s">
        <v>35</v>
      </c>
      <c r="D27" s="351" t="s">
        <v>9</v>
      </c>
      <c r="E27" s="345" t="s">
        <v>257</v>
      </c>
      <c r="F27" s="217">
        <v>0</v>
      </c>
      <c r="G27" s="42">
        <v>0</v>
      </c>
      <c r="H27" s="43">
        <v>0</v>
      </c>
      <c r="I27" s="44">
        <v>0</v>
      </c>
      <c r="J27" s="41">
        <v>0</v>
      </c>
      <c r="K27" s="42">
        <v>0</v>
      </c>
      <c r="L27" s="43">
        <v>0</v>
      </c>
      <c r="M27" s="44">
        <v>0</v>
      </c>
      <c r="N27" s="41">
        <v>0</v>
      </c>
      <c r="O27" s="42">
        <v>0</v>
      </c>
      <c r="P27" s="43">
        <v>0</v>
      </c>
      <c r="Q27" s="44">
        <v>0</v>
      </c>
      <c r="R27" s="41">
        <v>0</v>
      </c>
      <c r="S27" s="42">
        <v>0</v>
      </c>
      <c r="T27" s="43">
        <v>0</v>
      </c>
      <c r="U27" s="44">
        <v>0</v>
      </c>
      <c r="V27" s="41">
        <v>0</v>
      </c>
      <c r="W27" s="42">
        <v>0</v>
      </c>
      <c r="X27" s="43">
        <v>0</v>
      </c>
      <c r="Y27" s="230">
        <v>0</v>
      </c>
      <c r="Z27" s="234">
        <f t="shared" si="0"/>
        <v>0</v>
      </c>
      <c r="AA27" s="15">
        <f t="shared" si="0"/>
        <v>0</v>
      </c>
      <c r="AB27" s="16">
        <f t="shared" si="0"/>
        <v>0</v>
      </c>
      <c r="AC27" s="235">
        <f t="shared" si="0"/>
        <v>0</v>
      </c>
      <c r="AD27" s="470">
        <v>15</v>
      </c>
      <c r="AE27" s="355">
        <v>39</v>
      </c>
      <c r="AG27" s="11"/>
    </row>
    <row r="28" spans="1:33" ht="12">
      <c r="A28" s="198">
        <v>17</v>
      </c>
      <c r="B28" s="298" t="s">
        <v>252</v>
      </c>
      <c r="C28" s="298" t="s">
        <v>179</v>
      </c>
      <c r="D28" s="351" t="s">
        <v>23</v>
      </c>
      <c r="E28" s="345" t="s">
        <v>257</v>
      </c>
      <c r="F28" s="218">
        <v>0</v>
      </c>
      <c r="G28" s="42">
        <v>0</v>
      </c>
      <c r="H28" s="47">
        <v>0</v>
      </c>
      <c r="I28" s="48">
        <v>0</v>
      </c>
      <c r="J28" s="46">
        <v>0</v>
      </c>
      <c r="K28" s="42">
        <v>0</v>
      </c>
      <c r="L28" s="47">
        <v>0</v>
      </c>
      <c r="M28" s="48">
        <v>0</v>
      </c>
      <c r="N28" s="46">
        <v>0</v>
      </c>
      <c r="O28" s="42">
        <v>0</v>
      </c>
      <c r="P28" s="47">
        <v>0</v>
      </c>
      <c r="Q28" s="48">
        <v>0</v>
      </c>
      <c r="R28" s="46">
        <v>0</v>
      </c>
      <c r="S28" s="42">
        <v>0</v>
      </c>
      <c r="T28" s="47">
        <v>0</v>
      </c>
      <c r="U28" s="48">
        <v>0</v>
      </c>
      <c r="V28" s="46">
        <v>0</v>
      </c>
      <c r="W28" s="42">
        <v>0</v>
      </c>
      <c r="X28" s="47">
        <v>0</v>
      </c>
      <c r="Y28" s="240">
        <v>0</v>
      </c>
      <c r="Z28" s="234">
        <f t="shared" si="0"/>
        <v>0</v>
      </c>
      <c r="AA28" s="15">
        <f t="shared" si="0"/>
        <v>0</v>
      </c>
      <c r="AB28" s="16">
        <f t="shared" si="0"/>
        <v>0</v>
      </c>
      <c r="AC28" s="235">
        <f t="shared" si="0"/>
        <v>0</v>
      </c>
      <c r="AD28" s="472">
        <v>15</v>
      </c>
      <c r="AE28" s="355">
        <v>39</v>
      </c>
      <c r="AG28" s="11"/>
    </row>
    <row r="29" spans="1:33" ht="12">
      <c r="A29" s="145">
        <v>18</v>
      </c>
      <c r="B29" s="298" t="s">
        <v>36</v>
      </c>
      <c r="C29" s="298" t="s">
        <v>67</v>
      </c>
      <c r="D29" s="351" t="s">
        <v>37</v>
      </c>
      <c r="E29" s="345" t="s">
        <v>260</v>
      </c>
      <c r="F29" s="218">
        <v>0</v>
      </c>
      <c r="G29" s="42">
        <v>0</v>
      </c>
      <c r="H29" s="47">
        <v>0</v>
      </c>
      <c r="I29" s="48">
        <v>0</v>
      </c>
      <c r="J29" s="46">
        <v>0</v>
      </c>
      <c r="K29" s="42">
        <v>0</v>
      </c>
      <c r="L29" s="47">
        <v>0</v>
      </c>
      <c r="M29" s="48">
        <v>0</v>
      </c>
      <c r="N29" s="46">
        <v>0</v>
      </c>
      <c r="O29" s="42">
        <v>0</v>
      </c>
      <c r="P29" s="47">
        <v>0</v>
      </c>
      <c r="Q29" s="48">
        <v>0</v>
      </c>
      <c r="R29" s="46">
        <v>0</v>
      </c>
      <c r="S29" s="42">
        <v>0</v>
      </c>
      <c r="T29" s="47">
        <v>0</v>
      </c>
      <c r="U29" s="48">
        <v>0</v>
      </c>
      <c r="V29" s="46">
        <v>0</v>
      </c>
      <c r="W29" s="42">
        <v>0</v>
      </c>
      <c r="X29" s="47">
        <v>0</v>
      </c>
      <c r="Y29" s="240">
        <v>0</v>
      </c>
      <c r="Z29" s="234">
        <f t="shared" si="0"/>
        <v>0</v>
      </c>
      <c r="AA29" s="15">
        <f t="shared" si="0"/>
        <v>0</v>
      </c>
      <c r="AB29" s="16">
        <f t="shared" si="0"/>
        <v>0</v>
      </c>
      <c r="AC29" s="235">
        <f t="shared" si="0"/>
        <v>0</v>
      </c>
      <c r="AD29" s="470">
        <v>15</v>
      </c>
      <c r="AE29" s="355">
        <v>39</v>
      </c>
      <c r="AG29" s="11"/>
    </row>
    <row r="30" spans="1:33" ht="12">
      <c r="A30" s="198">
        <v>19</v>
      </c>
      <c r="B30" s="346"/>
      <c r="C30" s="346"/>
      <c r="D30" s="300"/>
      <c r="E30" s="345"/>
      <c r="F30" s="217"/>
      <c r="G30" s="50"/>
      <c r="H30" s="43"/>
      <c r="I30" s="44"/>
      <c r="J30" s="41"/>
      <c r="K30" s="50"/>
      <c r="L30" s="43"/>
      <c r="M30" s="44"/>
      <c r="N30" s="41"/>
      <c r="O30" s="50"/>
      <c r="P30" s="43"/>
      <c r="Q30" s="44"/>
      <c r="R30" s="41"/>
      <c r="S30" s="50"/>
      <c r="T30" s="43"/>
      <c r="U30" s="44"/>
      <c r="V30" s="41"/>
      <c r="W30" s="50"/>
      <c r="X30" s="43"/>
      <c r="Y30" s="230"/>
      <c r="Z30" s="234">
        <f t="shared" si="0"/>
        <v>0</v>
      </c>
      <c r="AA30" s="15">
        <f t="shared" si="0"/>
        <v>0</v>
      </c>
      <c r="AB30" s="16">
        <f t="shared" si="0"/>
        <v>0</v>
      </c>
      <c r="AC30" s="235">
        <f t="shared" si="0"/>
        <v>0</v>
      </c>
      <c r="AD30" s="287"/>
      <c r="AE30" s="355"/>
      <c r="AG30" s="11"/>
    </row>
    <row r="31" spans="1:33" ht="12">
      <c r="A31" s="145">
        <v>20</v>
      </c>
      <c r="B31" s="303"/>
      <c r="C31" s="303"/>
      <c r="D31" s="300"/>
      <c r="E31" s="345"/>
      <c r="F31" s="218"/>
      <c r="G31" s="42"/>
      <c r="H31" s="47"/>
      <c r="I31" s="48"/>
      <c r="J31" s="46"/>
      <c r="K31" s="42"/>
      <c r="L31" s="47"/>
      <c r="M31" s="48"/>
      <c r="N31" s="46"/>
      <c r="O31" s="42"/>
      <c r="P31" s="47"/>
      <c r="Q31" s="48"/>
      <c r="R31" s="46"/>
      <c r="S31" s="42"/>
      <c r="T31" s="47"/>
      <c r="U31" s="48"/>
      <c r="V31" s="46"/>
      <c r="W31" s="42"/>
      <c r="X31" s="47"/>
      <c r="Y31" s="240"/>
      <c r="Z31" s="234">
        <f t="shared" si="0"/>
        <v>0</v>
      </c>
      <c r="AA31" s="15">
        <f t="shared" si="0"/>
        <v>0</v>
      </c>
      <c r="AB31" s="16">
        <f t="shared" si="0"/>
        <v>0</v>
      </c>
      <c r="AC31" s="235">
        <f t="shared" si="0"/>
        <v>0</v>
      </c>
      <c r="AD31" s="288"/>
      <c r="AE31" s="355"/>
      <c r="AG31" s="11"/>
    </row>
    <row r="32" spans="1:33" ht="12">
      <c r="A32" s="198">
        <v>21</v>
      </c>
      <c r="B32" s="303"/>
      <c r="C32" s="303"/>
      <c r="D32" s="300"/>
      <c r="E32" s="345"/>
      <c r="F32" s="219"/>
      <c r="G32" s="52"/>
      <c r="H32" s="53"/>
      <c r="I32" s="48"/>
      <c r="J32" s="46"/>
      <c r="K32" s="42"/>
      <c r="L32" s="47"/>
      <c r="M32" s="48"/>
      <c r="N32" s="46"/>
      <c r="O32" s="42"/>
      <c r="P32" s="47"/>
      <c r="Q32" s="48"/>
      <c r="R32" s="46"/>
      <c r="S32" s="42"/>
      <c r="T32" s="47"/>
      <c r="U32" s="48"/>
      <c r="V32" s="46"/>
      <c r="W32" s="42"/>
      <c r="X32" s="47"/>
      <c r="Y32" s="240"/>
      <c r="Z32" s="234">
        <f t="shared" si="0"/>
        <v>0</v>
      </c>
      <c r="AA32" s="15">
        <f t="shared" si="0"/>
        <v>0</v>
      </c>
      <c r="AB32" s="16">
        <f t="shared" si="0"/>
        <v>0</v>
      </c>
      <c r="AC32" s="235">
        <f t="shared" si="0"/>
        <v>0</v>
      </c>
      <c r="AD32" s="289"/>
      <c r="AE32" s="355"/>
      <c r="AG32" s="11"/>
    </row>
    <row r="33" spans="1:31" ht="12">
      <c r="A33" s="145">
        <v>22</v>
      </c>
      <c r="B33" s="303"/>
      <c r="C33" s="303"/>
      <c r="D33" s="300"/>
      <c r="E33" s="345"/>
      <c r="F33" s="219"/>
      <c r="G33" s="52"/>
      <c r="H33" s="53"/>
      <c r="I33" s="48"/>
      <c r="J33" s="46"/>
      <c r="K33" s="42"/>
      <c r="L33" s="47"/>
      <c r="M33" s="48"/>
      <c r="N33" s="46"/>
      <c r="O33" s="42"/>
      <c r="P33" s="47"/>
      <c r="Q33" s="48"/>
      <c r="R33" s="46"/>
      <c r="S33" s="42"/>
      <c r="T33" s="47"/>
      <c r="U33" s="48"/>
      <c r="V33" s="46"/>
      <c r="W33" s="42"/>
      <c r="X33" s="47"/>
      <c r="Y33" s="240"/>
      <c r="Z33" s="242">
        <f t="shared" si="0"/>
        <v>0</v>
      </c>
      <c r="AA33" s="15">
        <f t="shared" si="0"/>
        <v>0</v>
      </c>
      <c r="AB33" s="239">
        <f t="shared" si="0"/>
        <v>0</v>
      </c>
      <c r="AC33" s="243">
        <f t="shared" si="0"/>
        <v>0</v>
      </c>
      <c r="AD33" s="287"/>
      <c r="AE33" s="355"/>
    </row>
    <row r="34" spans="1:31" ht="12.75" thickBot="1">
      <c r="A34" s="199">
        <v>23</v>
      </c>
      <c r="B34" s="348"/>
      <c r="C34" s="348"/>
      <c r="D34" s="322"/>
      <c r="E34" s="349"/>
      <c r="F34" s="220"/>
      <c r="G34" s="54"/>
      <c r="H34" s="55"/>
      <c r="I34" s="56"/>
      <c r="J34" s="57"/>
      <c r="K34" s="58"/>
      <c r="L34" s="55"/>
      <c r="M34" s="56"/>
      <c r="N34" s="57"/>
      <c r="O34" s="58"/>
      <c r="P34" s="55"/>
      <c r="Q34" s="56"/>
      <c r="R34" s="57"/>
      <c r="S34" s="58"/>
      <c r="T34" s="55"/>
      <c r="U34" s="56"/>
      <c r="V34" s="57"/>
      <c r="W34" s="58"/>
      <c r="X34" s="59"/>
      <c r="Y34" s="238"/>
      <c r="Z34" s="244">
        <f>F34+J34+N34+R34+V34</f>
        <v>0</v>
      </c>
      <c r="AA34" s="245">
        <f>G34+K34+O34+S34+W34</f>
        <v>0</v>
      </c>
      <c r="AB34" s="246">
        <f>H34+L34+P34+T34+X34</f>
        <v>0</v>
      </c>
      <c r="AC34" s="247">
        <f>I34+M34+Q34+U34+Y34</f>
        <v>0</v>
      </c>
      <c r="AD34" s="290"/>
      <c r="AE34" s="356"/>
    </row>
    <row r="35" spans="1:30" ht="9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9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 thickBot="1">
      <c r="A37" s="23"/>
      <c r="B37" s="31"/>
      <c r="C37" s="31"/>
      <c r="D37" s="31"/>
      <c r="E37" s="31"/>
      <c r="F37" s="32" t="s">
        <v>244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</row>
    <row r="38" spans="1:30" ht="13.5" customHeight="1" thickBot="1">
      <c r="A38" s="23"/>
      <c r="B38" s="248" t="str">
        <f>CONCATENATE($C$4," pogrupis")</f>
        <v>E pogrupis</v>
      </c>
      <c r="C38" s="73"/>
      <c r="D38" s="73"/>
      <c r="E38" s="388"/>
      <c r="F38" s="667" t="s">
        <v>206</v>
      </c>
      <c r="G38" s="668"/>
      <c r="H38" s="668"/>
      <c r="I38" s="669"/>
      <c r="J38" s="670" t="s">
        <v>207</v>
      </c>
      <c r="K38" s="671"/>
      <c r="L38" s="671"/>
      <c r="M38" s="672"/>
      <c r="N38" s="670" t="s">
        <v>208</v>
      </c>
      <c r="O38" s="671"/>
      <c r="P38" s="671"/>
      <c r="Q38" s="672"/>
      <c r="R38" s="670" t="s">
        <v>245</v>
      </c>
      <c r="S38" s="671"/>
      <c r="T38" s="671"/>
      <c r="U38" s="672"/>
      <c r="V38" s="670" t="s">
        <v>246</v>
      </c>
      <c r="W38" s="671"/>
      <c r="X38" s="671"/>
      <c r="Y38" s="672"/>
      <c r="Z38" s="655" t="s">
        <v>211</v>
      </c>
      <c r="AA38" s="649"/>
      <c r="AB38" s="649"/>
      <c r="AC38" s="650"/>
      <c r="AD38" s="34"/>
    </row>
    <row r="39" spans="1:31" ht="10.5" thickBot="1">
      <c r="A39" s="110" t="s">
        <v>212</v>
      </c>
      <c r="B39" s="111" t="s">
        <v>213</v>
      </c>
      <c r="C39" s="112" t="s">
        <v>214</v>
      </c>
      <c r="D39" s="112" t="s">
        <v>248</v>
      </c>
      <c r="E39" s="113" t="s">
        <v>247</v>
      </c>
      <c r="F39" s="352" t="s">
        <v>215</v>
      </c>
      <c r="G39" s="36" t="s">
        <v>217</v>
      </c>
      <c r="H39" s="37" t="s">
        <v>216</v>
      </c>
      <c r="I39" s="38" t="s">
        <v>217</v>
      </c>
      <c r="J39" s="35" t="s">
        <v>215</v>
      </c>
      <c r="K39" s="36" t="s">
        <v>217</v>
      </c>
      <c r="L39" s="37" t="s">
        <v>216</v>
      </c>
      <c r="M39" s="38" t="s">
        <v>217</v>
      </c>
      <c r="N39" s="35" t="s">
        <v>215</v>
      </c>
      <c r="O39" s="36" t="s">
        <v>217</v>
      </c>
      <c r="P39" s="37" t="s">
        <v>216</v>
      </c>
      <c r="Q39" s="38" t="s">
        <v>217</v>
      </c>
      <c r="R39" s="35" t="s">
        <v>215</v>
      </c>
      <c r="S39" s="36" t="s">
        <v>217</v>
      </c>
      <c r="T39" s="37" t="s">
        <v>216</v>
      </c>
      <c r="U39" s="38" t="s">
        <v>217</v>
      </c>
      <c r="V39" s="35" t="s">
        <v>215</v>
      </c>
      <c r="W39" s="36" t="s">
        <v>217</v>
      </c>
      <c r="X39" s="37" t="s">
        <v>216</v>
      </c>
      <c r="Y39" s="229" t="s">
        <v>217</v>
      </c>
      <c r="Z39" s="193" t="s">
        <v>215</v>
      </c>
      <c r="AA39" s="120" t="s">
        <v>217</v>
      </c>
      <c r="AB39" s="121" t="s">
        <v>216</v>
      </c>
      <c r="AC39" s="124" t="s">
        <v>217</v>
      </c>
      <c r="AD39" s="233" t="s">
        <v>202</v>
      </c>
      <c r="AE39" s="291" t="s">
        <v>220</v>
      </c>
    </row>
    <row r="40" spans="1:31" ht="12">
      <c r="A40" s="353">
        <v>1</v>
      </c>
      <c r="B40" s="532" t="s">
        <v>193</v>
      </c>
      <c r="C40" s="532" t="s">
        <v>38</v>
      </c>
      <c r="D40" s="533" t="s">
        <v>10</v>
      </c>
      <c r="E40" s="534" t="s">
        <v>74</v>
      </c>
      <c r="F40" s="550">
        <v>0</v>
      </c>
      <c r="G40" s="508">
        <v>0</v>
      </c>
      <c r="H40" s="509">
        <v>1</v>
      </c>
      <c r="I40" s="552">
        <v>1</v>
      </c>
      <c r="J40" s="553">
        <v>1</v>
      </c>
      <c r="K40" s="508">
        <v>1</v>
      </c>
      <c r="L40" s="509">
        <v>1</v>
      </c>
      <c r="M40" s="552">
        <v>1</v>
      </c>
      <c r="N40" s="553">
        <v>0</v>
      </c>
      <c r="O40" s="508">
        <v>0</v>
      </c>
      <c r="P40" s="509">
        <v>1</v>
      </c>
      <c r="Q40" s="552">
        <v>1</v>
      </c>
      <c r="R40" s="553">
        <v>1</v>
      </c>
      <c r="S40" s="508">
        <v>1</v>
      </c>
      <c r="T40" s="509">
        <v>1</v>
      </c>
      <c r="U40" s="552">
        <v>1</v>
      </c>
      <c r="V40" s="553">
        <v>1</v>
      </c>
      <c r="W40" s="508">
        <v>1</v>
      </c>
      <c r="X40" s="509">
        <v>1</v>
      </c>
      <c r="Y40" s="554">
        <v>1</v>
      </c>
      <c r="Z40" s="540">
        <f aca="true" t="shared" si="1" ref="Z40:AC56">F40+J40+N40+R40+V40</f>
        <v>3</v>
      </c>
      <c r="AA40" s="512">
        <f t="shared" si="1"/>
        <v>3</v>
      </c>
      <c r="AB40" s="513">
        <f t="shared" si="1"/>
        <v>5</v>
      </c>
      <c r="AC40" s="541">
        <f t="shared" si="1"/>
        <v>5</v>
      </c>
      <c r="AD40" s="468">
        <v>1</v>
      </c>
      <c r="AE40" s="392"/>
    </row>
    <row r="41" spans="1:31" ht="12">
      <c r="A41" s="198">
        <v>2</v>
      </c>
      <c r="B41" s="298" t="s">
        <v>64</v>
      </c>
      <c r="C41" s="298" t="s">
        <v>65</v>
      </c>
      <c r="D41" s="300" t="s">
        <v>9</v>
      </c>
      <c r="E41" s="345" t="s">
        <v>257</v>
      </c>
      <c r="F41" s="217">
        <v>0</v>
      </c>
      <c r="G41" s="50">
        <v>0</v>
      </c>
      <c r="H41" s="43">
        <v>1</v>
      </c>
      <c r="I41" s="44">
        <v>1</v>
      </c>
      <c r="J41" s="41">
        <v>1</v>
      </c>
      <c r="K41" s="50">
        <v>1</v>
      </c>
      <c r="L41" s="43">
        <v>1</v>
      </c>
      <c r="M41" s="44">
        <v>1</v>
      </c>
      <c r="N41" s="41">
        <v>0</v>
      </c>
      <c r="O41" s="50">
        <v>0</v>
      </c>
      <c r="P41" s="43">
        <v>1</v>
      </c>
      <c r="Q41" s="44">
        <v>1</v>
      </c>
      <c r="R41" s="41">
        <v>1</v>
      </c>
      <c r="S41" s="50">
        <v>1</v>
      </c>
      <c r="T41" s="43">
        <v>1</v>
      </c>
      <c r="U41" s="44">
        <v>1</v>
      </c>
      <c r="V41" s="41">
        <v>1</v>
      </c>
      <c r="W41" s="50">
        <v>1</v>
      </c>
      <c r="X41" s="43">
        <v>1</v>
      </c>
      <c r="Y41" s="230">
        <v>1</v>
      </c>
      <c r="Z41" s="234">
        <f t="shared" si="1"/>
        <v>3</v>
      </c>
      <c r="AA41" s="15">
        <f t="shared" si="1"/>
        <v>3</v>
      </c>
      <c r="AB41" s="16">
        <f t="shared" si="1"/>
        <v>5</v>
      </c>
      <c r="AC41" s="235">
        <f t="shared" si="1"/>
        <v>5</v>
      </c>
      <c r="AD41" s="469">
        <v>1</v>
      </c>
      <c r="AE41" s="355">
        <v>100</v>
      </c>
    </row>
    <row r="42" spans="1:31" ht="12">
      <c r="A42" s="198">
        <v>3</v>
      </c>
      <c r="B42" s="303" t="s">
        <v>39</v>
      </c>
      <c r="C42" s="303" t="s">
        <v>40</v>
      </c>
      <c r="D42" s="300" t="s">
        <v>15</v>
      </c>
      <c r="E42" s="345" t="s">
        <v>257</v>
      </c>
      <c r="F42" s="217">
        <v>0</v>
      </c>
      <c r="G42" s="50">
        <v>0</v>
      </c>
      <c r="H42" s="43">
        <v>0</v>
      </c>
      <c r="I42" s="44">
        <v>0</v>
      </c>
      <c r="J42" s="41">
        <v>1</v>
      </c>
      <c r="K42" s="50">
        <v>1</v>
      </c>
      <c r="L42" s="43">
        <v>1</v>
      </c>
      <c r="M42" s="44">
        <v>1</v>
      </c>
      <c r="N42" s="41">
        <v>0</v>
      </c>
      <c r="O42" s="50">
        <v>0</v>
      </c>
      <c r="P42" s="43">
        <v>1</v>
      </c>
      <c r="Q42" s="44">
        <v>1</v>
      </c>
      <c r="R42" s="41">
        <v>0</v>
      </c>
      <c r="S42" s="50">
        <v>0</v>
      </c>
      <c r="T42" s="43">
        <v>1</v>
      </c>
      <c r="U42" s="44">
        <v>1</v>
      </c>
      <c r="V42" s="41">
        <v>1</v>
      </c>
      <c r="W42" s="50">
        <v>1</v>
      </c>
      <c r="X42" s="43">
        <v>1</v>
      </c>
      <c r="Y42" s="230">
        <v>1</v>
      </c>
      <c r="Z42" s="234">
        <f t="shared" si="1"/>
        <v>2</v>
      </c>
      <c r="AA42" s="15">
        <f t="shared" si="1"/>
        <v>2</v>
      </c>
      <c r="AB42" s="16">
        <f t="shared" si="1"/>
        <v>4</v>
      </c>
      <c r="AC42" s="235">
        <f t="shared" si="1"/>
        <v>4</v>
      </c>
      <c r="AD42" s="468">
        <v>2</v>
      </c>
      <c r="AE42" s="355">
        <v>89</v>
      </c>
    </row>
    <row r="43" spans="1:33" ht="12">
      <c r="A43" s="198">
        <v>4</v>
      </c>
      <c r="B43" s="303" t="s">
        <v>339</v>
      </c>
      <c r="C43" s="303" t="s">
        <v>66</v>
      </c>
      <c r="D43" s="300" t="s">
        <v>15</v>
      </c>
      <c r="E43" s="345" t="s">
        <v>257</v>
      </c>
      <c r="F43" s="226">
        <v>0</v>
      </c>
      <c r="G43" s="61">
        <v>0</v>
      </c>
      <c r="H43" s="62">
        <v>1</v>
      </c>
      <c r="I43" s="63">
        <v>2</v>
      </c>
      <c r="J43" s="64">
        <v>1</v>
      </c>
      <c r="K43" s="65">
        <v>1</v>
      </c>
      <c r="L43" s="66">
        <v>1</v>
      </c>
      <c r="M43" s="63">
        <v>1</v>
      </c>
      <c r="N43" s="64">
        <v>0</v>
      </c>
      <c r="O43" s="65">
        <v>0</v>
      </c>
      <c r="P43" s="66">
        <v>1</v>
      </c>
      <c r="Q43" s="63">
        <v>1</v>
      </c>
      <c r="R43" s="64">
        <v>0</v>
      </c>
      <c r="S43" s="65">
        <v>0</v>
      </c>
      <c r="T43" s="66">
        <v>1</v>
      </c>
      <c r="U43" s="63">
        <v>1</v>
      </c>
      <c r="V43" s="64">
        <v>1</v>
      </c>
      <c r="W43" s="65">
        <v>2</v>
      </c>
      <c r="X43" s="66">
        <v>1</v>
      </c>
      <c r="Y43" s="231">
        <v>1</v>
      </c>
      <c r="Z43" s="234">
        <f t="shared" si="1"/>
        <v>2</v>
      </c>
      <c r="AA43" s="15">
        <f t="shared" si="1"/>
        <v>3</v>
      </c>
      <c r="AB43" s="16">
        <f t="shared" si="1"/>
        <v>5</v>
      </c>
      <c r="AC43" s="235">
        <f t="shared" si="1"/>
        <v>6</v>
      </c>
      <c r="AD43" s="475">
        <v>3</v>
      </c>
      <c r="AE43" s="355">
        <v>79</v>
      </c>
      <c r="AG43" s="11"/>
    </row>
    <row r="44" spans="1:33" ht="12">
      <c r="A44" s="198">
        <v>5</v>
      </c>
      <c r="B44" s="640" t="s">
        <v>41</v>
      </c>
      <c r="C44" s="640" t="s">
        <v>42</v>
      </c>
      <c r="D44" s="542" t="s">
        <v>15</v>
      </c>
      <c r="E44" s="543" t="s">
        <v>74</v>
      </c>
      <c r="F44" s="550">
        <v>0</v>
      </c>
      <c r="G44" s="551">
        <v>0</v>
      </c>
      <c r="H44" s="509">
        <v>0</v>
      </c>
      <c r="I44" s="552">
        <v>0</v>
      </c>
      <c r="J44" s="553">
        <v>0</v>
      </c>
      <c r="K44" s="551">
        <v>0</v>
      </c>
      <c r="L44" s="509">
        <v>0</v>
      </c>
      <c r="M44" s="552">
        <v>0</v>
      </c>
      <c r="N44" s="553">
        <v>0</v>
      </c>
      <c r="O44" s="551">
        <v>0</v>
      </c>
      <c r="P44" s="509">
        <v>1</v>
      </c>
      <c r="Q44" s="552">
        <v>1</v>
      </c>
      <c r="R44" s="553">
        <v>0</v>
      </c>
      <c r="S44" s="551">
        <v>0</v>
      </c>
      <c r="T44" s="509">
        <v>1</v>
      </c>
      <c r="U44" s="552">
        <v>2</v>
      </c>
      <c r="V44" s="553">
        <v>1</v>
      </c>
      <c r="W44" s="551">
        <v>1</v>
      </c>
      <c r="X44" s="509">
        <v>1</v>
      </c>
      <c r="Y44" s="554">
        <v>1</v>
      </c>
      <c r="Z44" s="540">
        <f t="shared" si="1"/>
        <v>1</v>
      </c>
      <c r="AA44" s="512">
        <f t="shared" si="1"/>
        <v>1</v>
      </c>
      <c r="AB44" s="513">
        <f t="shared" si="1"/>
        <v>3</v>
      </c>
      <c r="AC44" s="541">
        <f t="shared" si="1"/>
        <v>4</v>
      </c>
      <c r="AD44" s="641">
        <v>4</v>
      </c>
      <c r="AE44" s="355"/>
      <c r="AG44" s="11"/>
    </row>
    <row r="45" spans="1:33" ht="12">
      <c r="A45" s="198">
        <v>6</v>
      </c>
      <c r="B45" s="303" t="s">
        <v>64</v>
      </c>
      <c r="C45" s="303" t="s">
        <v>43</v>
      </c>
      <c r="D45" s="300" t="s">
        <v>37</v>
      </c>
      <c r="E45" s="345" t="s">
        <v>257</v>
      </c>
      <c r="F45" s="217">
        <v>0</v>
      </c>
      <c r="G45" s="50">
        <v>0</v>
      </c>
      <c r="H45" s="43">
        <v>0</v>
      </c>
      <c r="I45" s="44">
        <v>0</v>
      </c>
      <c r="J45" s="41">
        <v>0</v>
      </c>
      <c r="K45" s="50">
        <v>0</v>
      </c>
      <c r="L45" s="43">
        <v>0</v>
      </c>
      <c r="M45" s="44">
        <v>0</v>
      </c>
      <c r="N45" s="41">
        <v>0</v>
      </c>
      <c r="O45" s="50">
        <v>0</v>
      </c>
      <c r="P45" s="43">
        <v>1</v>
      </c>
      <c r="Q45" s="44">
        <v>1</v>
      </c>
      <c r="R45" s="41">
        <v>0</v>
      </c>
      <c r="S45" s="50">
        <v>0</v>
      </c>
      <c r="T45" s="43">
        <v>0</v>
      </c>
      <c r="U45" s="44">
        <v>0</v>
      </c>
      <c r="V45" s="41">
        <v>1</v>
      </c>
      <c r="W45" s="50">
        <v>1</v>
      </c>
      <c r="X45" s="43">
        <v>1</v>
      </c>
      <c r="Y45" s="230">
        <v>1</v>
      </c>
      <c r="Z45" s="234">
        <f t="shared" si="1"/>
        <v>1</v>
      </c>
      <c r="AA45" s="15">
        <f t="shared" si="1"/>
        <v>1</v>
      </c>
      <c r="AB45" s="16">
        <f t="shared" si="1"/>
        <v>2</v>
      </c>
      <c r="AC45" s="235">
        <f t="shared" si="1"/>
        <v>2</v>
      </c>
      <c r="AD45" s="474">
        <v>5</v>
      </c>
      <c r="AE45" s="355">
        <v>71</v>
      </c>
      <c r="AG45" s="11"/>
    </row>
    <row r="46" spans="1:33" ht="12">
      <c r="A46" s="198">
        <v>7</v>
      </c>
      <c r="B46" s="640" t="s">
        <v>44</v>
      </c>
      <c r="C46" s="640" t="s">
        <v>45</v>
      </c>
      <c r="D46" s="542" t="s">
        <v>23</v>
      </c>
      <c r="E46" s="543" t="s">
        <v>74</v>
      </c>
      <c r="F46" s="562">
        <v>0</v>
      </c>
      <c r="G46" s="563">
        <v>0</v>
      </c>
      <c r="H46" s="564">
        <v>0</v>
      </c>
      <c r="I46" s="565">
        <v>0</v>
      </c>
      <c r="J46" s="566">
        <v>0</v>
      </c>
      <c r="K46" s="567">
        <v>0</v>
      </c>
      <c r="L46" s="568">
        <v>0</v>
      </c>
      <c r="M46" s="565">
        <v>0</v>
      </c>
      <c r="N46" s="566">
        <v>0</v>
      </c>
      <c r="O46" s="567">
        <v>0</v>
      </c>
      <c r="P46" s="568">
        <v>0</v>
      </c>
      <c r="Q46" s="565">
        <v>0</v>
      </c>
      <c r="R46" s="566">
        <v>0</v>
      </c>
      <c r="S46" s="567">
        <v>0</v>
      </c>
      <c r="T46" s="568">
        <v>0</v>
      </c>
      <c r="U46" s="565">
        <v>0</v>
      </c>
      <c r="V46" s="566">
        <v>1</v>
      </c>
      <c r="W46" s="567">
        <v>1</v>
      </c>
      <c r="X46" s="568">
        <v>1</v>
      </c>
      <c r="Y46" s="569">
        <v>1</v>
      </c>
      <c r="Z46" s="540">
        <f t="shared" si="1"/>
        <v>1</v>
      </c>
      <c r="AA46" s="512">
        <f t="shared" si="1"/>
        <v>1</v>
      </c>
      <c r="AB46" s="513">
        <f t="shared" si="1"/>
        <v>1</v>
      </c>
      <c r="AC46" s="541">
        <f t="shared" si="1"/>
        <v>1</v>
      </c>
      <c r="AD46" s="471">
        <v>6</v>
      </c>
      <c r="AE46" s="355"/>
      <c r="AG46" s="11"/>
    </row>
    <row r="47" spans="1:33" ht="12">
      <c r="A47" s="198">
        <v>8</v>
      </c>
      <c r="B47" s="303" t="s">
        <v>46</v>
      </c>
      <c r="C47" s="303" t="s">
        <v>47</v>
      </c>
      <c r="D47" s="300" t="s">
        <v>88</v>
      </c>
      <c r="E47" s="345" t="s">
        <v>257</v>
      </c>
      <c r="F47" s="217">
        <v>0</v>
      </c>
      <c r="G47" s="50">
        <v>0</v>
      </c>
      <c r="H47" s="43">
        <v>0</v>
      </c>
      <c r="I47" s="44">
        <v>0</v>
      </c>
      <c r="J47" s="41">
        <v>0</v>
      </c>
      <c r="K47" s="50">
        <v>0</v>
      </c>
      <c r="L47" s="43">
        <v>0</v>
      </c>
      <c r="M47" s="44">
        <v>0</v>
      </c>
      <c r="N47" s="41">
        <v>0</v>
      </c>
      <c r="O47" s="50">
        <v>0</v>
      </c>
      <c r="P47" s="43">
        <v>0</v>
      </c>
      <c r="Q47" s="44">
        <v>0</v>
      </c>
      <c r="R47" s="41">
        <v>0</v>
      </c>
      <c r="S47" s="50">
        <v>0</v>
      </c>
      <c r="T47" s="43">
        <v>1</v>
      </c>
      <c r="U47" s="44">
        <v>1</v>
      </c>
      <c r="V47" s="41">
        <v>1</v>
      </c>
      <c r="W47" s="50">
        <v>2</v>
      </c>
      <c r="X47" s="43">
        <v>1</v>
      </c>
      <c r="Y47" s="230">
        <v>2</v>
      </c>
      <c r="Z47" s="234">
        <f t="shared" si="1"/>
        <v>1</v>
      </c>
      <c r="AA47" s="15">
        <f t="shared" si="1"/>
        <v>2</v>
      </c>
      <c r="AB47" s="16">
        <f t="shared" si="1"/>
        <v>2</v>
      </c>
      <c r="AC47" s="235">
        <f t="shared" si="1"/>
        <v>3</v>
      </c>
      <c r="AD47" s="471">
        <v>7</v>
      </c>
      <c r="AE47" s="355">
        <v>63</v>
      </c>
      <c r="AG47" s="11"/>
    </row>
    <row r="48" spans="1:33" ht="12">
      <c r="A48" s="198">
        <v>9</v>
      </c>
      <c r="B48" s="640" t="s">
        <v>48</v>
      </c>
      <c r="C48" s="640" t="s">
        <v>49</v>
      </c>
      <c r="D48" s="542" t="s">
        <v>23</v>
      </c>
      <c r="E48" s="543" t="s">
        <v>74</v>
      </c>
      <c r="F48" s="550">
        <v>0</v>
      </c>
      <c r="G48" s="551">
        <v>0</v>
      </c>
      <c r="H48" s="509">
        <v>0</v>
      </c>
      <c r="I48" s="552">
        <v>0</v>
      </c>
      <c r="J48" s="553">
        <v>0</v>
      </c>
      <c r="K48" s="551">
        <v>0</v>
      </c>
      <c r="L48" s="509">
        <v>0</v>
      </c>
      <c r="M48" s="552">
        <v>0</v>
      </c>
      <c r="N48" s="553">
        <v>0</v>
      </c>
      <c r="O48" s="551">
        <v>0</v>
      </c>
      <c r="P48" s="509">
        <v>0</v>
      </c>
      <c r="Q48" s="552">
        <v>0</v>
      </c>
      <c r="R48" s="553">
        <v>0</v>
      </c>
      <c r="S48" s="551">
        <v>0</v>
      </c>
      <c r="T48" s="509">
        <v>0</v>
      </c>
      <c r="U48" s="552">
        <v>0</v>
      </c>
      <c r="V48" s="553">
        <v>0</v>
      </c>
      <c r="W48" s="551">
        <v>0</v>
      </c>
      <c r="X48" s="509">
        <v>0</v>
      </c>
      <c r="Y48" s="554">
        <v>0</v>
      </c>
      <c r="Z48" s="540">
        <f t="shared" si="1"/>
        <v>0</v>
      </c>
      <c r="AA48" s="512">
        <f t="shared" si="1"/>
        <v>0</v>
      </c>
      <c r="AB48" s="513">
        <f t="shared" si="1"/>
        <v>0</v>
      </c>
      <c r="AC48" s="541">
        <f t="shared" si="1"/>
        <v>0</v>
      </c>
      <c r="AD48" s="470">
        <v>8</v>
      </c>
      <c r="AE48" s="355"/>
      <c r="AG48" s="11"/>
    </row>
    <row r="49" spans="1:33" ht="12">
      <c r="A49" s="198">
        <v>10</v>
      </c>
      <c r="B49" s="298" t="s">
        <v>50</v>
      </c>
      <c r="C49" s="298" t="s">
        <v>51</v>
      </c>
      <c r="D49" s="300" t="s">
        <v>23</v>
      </c>
      <c r="E49" s="345" t="s">
        <v>257</v>
      </c>
      <c r="F49" s="226">
        <v>0</v>
      </c>
      <c r="G49" s="61">
        <v>0</v>
      </c>
      <c r="H49" s="62">
        <v>0</v>
      </c>
      <c r="I49" s="63">
        <v>0</v>
      </c>
      <c r="J49" s="64">
        <v>0</v>
      </c>
      <c r="K49" s="65">
        <v>0</v>
      </c>
      <c r="L49" s="66">
        <v>0</v>
      </c>
      <c r="M49" s="63">
        <v>0</v>
      </c>
      <c r="N49" s="64">
        <v>0</v>
      </c>
      <c r="O49" s="65">
        <v>0</v>
      </c>
      <c r="P49" s="66">
        <v>0</v>
      </c>
      <c r="Q49" s="63">
        <v>0</v>
      </c>
      <c r="R49" s="64">
        <v>0</v>
      </c>
      <c r="S49" s="65">
        <v>0</v>
      </c>
      <c r="T49" s="66">
        <v>0</v>
      </c>
      <c r="U49" s="63">
        <v>0</v>
      </c>
      <c r="V49" s="64">
        <v>0</v>
      </c>
      <c r="W49" s="65">
        <v>0</v>
      </c>
      <c r="X49" s="66">
        <v>0</v>
      </c>
      <c r="Y49" s="231">
        <v>0</v>
      </c>
      <c r="Z49" s="234">
        <f t="shared" si="1"/>
        <v>0</v>
      </c>
      <c r="AA49" s="15">
        <f t="shared" si="1"/>
        <v>0</v>
      </c>
      <c r="AB49" s="16">
        <f t="shared" si="1"/>
        <v>0</v>
      </c>
      <c r="AC49" s="235">
        <f t="shared" si="1"/>
        <v>0</v>
      </c>
      <c r="AD49" s="471">
        <v>8</v>
      </c>
      <c r="AE49" s="355">
        <v>56</v>
      </c>
      <c r="AG49" s="11"/>
    </row>
    <row r="50" spans="1:33" ht="12">
      <c r="A50" s="198">
        <v>11</v>
      </c>
      <c r="B50" s="298" t="s">
        <v>52</v>
      </c>
      <c r="C50" s="298" t="s">
        <v>53</v>
      </c>
      <c r="D50" s="300" t="s">
        <v>88</v>
      </c>
      <c r="E50" s="345" t="s">
        <v>257</v>
      </c>
      <c r="F50" s="217">
        <v>0</v>
      </c>
      <c r="G50" s="50">
        <v>0</v>
      </c>
      <c r="H50" s="43">
        <v>0</v>
      </c>
      <c r="I50" s="44">
        <v>0</v>
      </c>
      <c r="J50" s="41">
        <v>0</v>
      </c>
      <c r="K50" s="50">
        <v>0</v>
      </c>
      <c r="L50" s="43">
        <v>0</v>
      </c>
      <c r="M50" s="44">
        <v>0</v>
      </c>
      <c r="N50" s="41">
        <v>0</v>
      </c>
      <c r="O50" s="50">
        <v>0</v>
      </c>
      <c r="P50" s="43">
        <v>0</v>
      </c>
      <c r="Q50" s="44">
        <v>0</v>
      </c>
      <c r="R50" s="41">
        <v>0</v>
      </c>
      <c r="S50" s="50">
        <v>0</v>
      </c>
      <c r="T50" s="43">
        <v>0</v>
      </c>
      <c r="U50" s="44">
        <v>0</v>
      </c>
      <c r="V50" s="41">
        <v>0</v>
      </c>
      <c r="W50" s="50">
        <v>0</v>
      </c>
      <c r="X50" s="43">
        <v>0</v>
      </c>
      <c r="Y50" s="230">
        <v>0</v>
      </c>
      <c r="Z50" s="234">
        <f t="shared" si="1"/>
        <v>0</v>
      </c>
      <c r="AA50" s="15">
        <f t="shared" si="1"/>
        <v>0</v>
      </c>
      <c r="AB50" s="16">
        <f t="shared" si="1"/>
        <v>0</v>
      </c>
      <c r="AC50" s="235">
        <f t="shared" si="1"/>
        <v>0</v>
      </c>
      <c r="AD50" s="471">
        <v>8</v>
      </c>
      <c r="AE50" s="355">
        <v>56</v>
      </c>
      <c r="AG50" s="11"/>
    </row>
    <row r="51" spans="1:33" ht="12">
      <c r="A51" s="198">
        <v>12</v>
      </c>
      <c r="B51" s="298" t="s">
        <v>54</v>
      </c>
      <c r="C51" s="298" t="s">
        <v>299</v>
      </c>
      <c r="D51" s="300" t="s">
        <v>55</v>
      </c>
      <c r="E51" s="345" t="s">
        <v>260</v>
      </c>
      <c r="F51" s="217">
        <v>0</v>
      </c>
      <c r="G51" s="50">
        <v>0</v>
      </c>
      <c r="H51" s="43">
        <v>0</v>
      </c>
      <c r="I51" s="44">
        <v>0</v>
      </c>
      <c r="J51" s="41">
        <v>0</v>
      </c>
      <c r="K51" s="50">
        <v>0</v>
      </c>
      <c r="L51" s="43">
        <v>0</v>
      </c>
      <c r="M51" s="44">
        <v>0</v>
      </c>
      <c r="N51" s="41">
        <v>0</v>
      </c>
      <c r="O51" s="50">
        <v>0</v>
      </c>
      <c r="P51" s="43">
        <v>0</v>
      </c>
      <c r="Q51" s="44">
        <v>0</v>
      </c>
      <c r="R51" s="41">
        <v>0</v>
      </c>
      <c r="S51" s="50">
        <v>0</v>
      </c>
      <c r="T51" s="43">
        <v>0</v>
      </c>
      <c r="U51" s="44">
        <v>0</v>
      </c>
      <c r="V51" s="41">
        <v>0</v>
      </c>
      <c r="W51" s="50">
        <v>0</v>
      </c>
      <c r="X51" s="43">
        <v>0</v>
      </c>
      <c r="Y51" s="230">
        <v>0</v>
      </c>
      <c r="Z51" s="234">
        <f t="shared" si="1"/>
        <v>0</v>
      </c>
      <c r="AA51" s="15">
        <f t="shared" si="1"/>
        <v>0</v>
      </c>
      <c r="AB51" s="16">
        <f t="shared" si="1"/>
        <v>0</v>
      </c>
      <c r="AC51" s="235">
        <f t="shared" si="1"/>
        <v>0</v>
      </c>
      <c r="AD51" s="474">
        <v>8</v>
      </c>
      <c r="AE51" s="355">
        <v>56</v>
      </c>
      <c r="AG51" s="11"/>
    </row>
    <row r="52" spans="1:33" ht="12">
      <c r="A52" s="198">
        <v>13</v>
      </c>
      <c r="B52" s="394" t="s">
        <v>56</v>
      </c>
      <c r="C52" s="394" t="s">
        <v>57</v>
      </c>
      <c r="D52" s="300" t="s">
        <v>9</v>
      </c>
      <c r="E52" s="345" t="s">
        <v>260</v>
      </c>
      <c r="F52" s="226">
        <v>0</v>
      </c>
      <c r="G52" s="61">
        <v>0</v>
      </c>
      <c r="H52" s="62">
        <v>0</v>
      </c>
      <c r="I52" s="63">
        <v>0</v>
      </c>
      <c r="J52" s="64">
        <v>0</v>
      </c>
      <c r="K52" s="65">
        <v>0</v>
      </c>
      <c r="L52" s="66">
        <v>0</v>
      </c>
      <c r="M52" s="63">
        <v>0</v>
      </c>
      <c r="N52" s="64">
        <v>0</v>
      </c>
      <c r="O52" s="65">
        <v>0</v>
      </c>
      <c r="P52" s="66">
        <v>0</v>
      </c>
      <c r="Q52" s="63">
        <v>0</v>
      </c>
      <c r="R52" s="64">
        <v>0</v>
      </c>
      <c r="S52" s="65">
        <v>0</v>
      </c>
      <c r="T52" s="66">
        <v>0</v>
      </c>
      <c r="U52" s="63">
        <v>0</v>
      </c>
      <c r="V52" s="64">
        <v>0</v>
      </c>
      <c r="W52" s="65">
        <v>0</v>
      </c>
      <c r="X52" s="66">
        <v>0</v>
      </c>
      <c r="Y52" s="231">
        <v>0</v>
      </c>
      <c r="Z52" s="234">
        <f t="shared" si="1"/>
        <v>0</v>
      </c>
      <c r="AA52" s="15">
        <f t="shared" si="1"/>
        <v>0</v>
      </c>
      <c r="AB52" s="16">
        <f t="shared" si="1"/>
        <v>0</v>
      </c>
      <c r="AC52" s="235">
        <f t="shared" si="1"/>
        <v>0</v>
      </c>
      <c r="AD52" s="472">
        <v>8</v>
      </c>
      <c r="AE52" s="355">
        <v>56</v>
      </c>
      <c r="AG52" s="11"/>
    </row>
    <row r="53" spans="1:33" ht="12">
      <c r="A53" s="198">
        <v>14</v>
      </c>
      <c r="B53" s="298"/>
      <c r="C53" s="298"/>
      <c r="D53" s="300"/>
      <c r="E53" s="345"/>
      <c r="F53" s="217"/>
      <c r="G53" s="50"/>
      <c r="H53" s="43"/>
      <c r="I53" s="44"/>
      <c r="J53" s="41"/>
      <c r="K53" s="50"/>
      <c r="L53" s="43"/>
      <c r="M53" s="44"/>
      <c r="N53" s="41"/>
      <c r="O53" s="50"/>
      <c r="P53" s="43"/>
      <c r="Q53" s="44"/>
      <c r="R53" s="41"/>
      <c r="S53" s="50"/>
      <c r="T53" s="43"/>
      <c r="U53" s="44"/>
      <c r="V53" s="41"/>
      <c r="W53" s="50"/>
      <c r="X53" s="43"/>
      <c r="Y53" s="230"/>
      <c r="Z53" s="234">
        <f t="shared" si="1"/>
        <v>0</v>
      </c>
      <c r="AA53" s="15">
        <f t="shared" si="1"/>
        <v>0</v>
      </c>
      <c r="AB53" s="16">
        <f t="shared" si="1"/>
        <v>0</v>
      </c>
      <c r="AC53" s="235">
        <f t="shared" si="1"/>
        <v>0</v>
      </c>
      <c r="AD53" s="286"/>
      <c r="AE53" s="355"/>
      <c r="AG53" s="11"/>
    </row>
    <row r="54" spans="1:33" ht="12">
      <c r="A54" s="198">
        <v>15</v>
      </c>
      <c r="B54" s="298"/>
      <c r="C54" s="298"/>
      <c r="D54" s="300"/>
      <c r="E54" s="345"/>
      <c r="F54" s="217"/>
      <c r="G54" s="50"/>
      <c r="H54" s="43"/>
      <c r="I54" s="44"/>
      <c r="J54" s="41"/>
      <c r="K54" s="50"/>
      <c r="L54" s="43"/>
      <c r="M54" s="44"/>
      <c r="N54" s="41"/>
      <c r="O54" s="50"/>
      <c r="P54" s="43"/>
      <c r="Q54" s="44"/>
      <c r="R54" s="41"/>
      <c r="S54" s="50"/>
      <c r="T54" s="43"/>
      <c r="U54" s="44"/>
      <c r="V54" s="41"/>
      <c r="W54" s="50"/>
      <c r="X54" s="43"/>
      <c r="Y54" s="230"/>
      <c r="Z54" s="234">
        <f t="shared" si="1"/>
        <v>0</v>
      </c>
      <c r="AA54" s="15">
        <f t="shared" si="1"/>
        <v>0</v>
      </c>
      <c r="AB54" s="16">
        <f t="shared" si="1"/>
        <v>0</v>
      </c>
      <c r="AC54" s="235">
        <f t="shared" si="1"/>
        <v>0</v>
      </c>
      <c r="AD54" s="285"/>
      <c r="AE54" s="355"/>
      <c r="AG54" s="11"/>
    </row>
    <row r="55" spans="1:33" ht="12">
      <c r="A55" s="198">
        <v>16</v>
      </c>
      <c r="B55" s="303"/>
      <c r="C55" s="303"/>
      <c r="D55" s="300"/>
      <c r="E55" s="345"/>
      <c r="F55" s="226"/>
      <c r="G55" s="61"/>
      <c r="H55" s="62"/>
      <c r="I55" s="63"/>
      <c r="J55" s="64"/>
      <c r="K55" s="65"/>
      <c r="L55" s="66"/>
      <c r="M55" s="63"/>
      <c r="N55" s="64"/>
      <c r="O55" s="65"/>
      <c r="P55" s="66"/>
      <c r="Q55" s="63"/>
      <c r="R55" s="64"/>
      <c r="S55" s="65"/>
      <c r="T55" s="66"/>
      <c r="U55" s="63"/>
      <c r="V55" s="64"/>
      <c r="W55" s="65"/>
      <c r="X55" s="66"/>
      <c r="Y55" s="231"/>
      <c r="Z55" s="234">
        <f t="shared" si="1"/>
        <v>0</v>
      </c>
      <c r="AA55" s="15">
        <f t="shared" si="1"/>
        <v>0</v>
      </c>
      <c r="AB55" s="16">
        <f t="shared" si="1"/>
        <v>0</v>
      </c>
      <c r="AC55" s="235">
        <f t="shared" si="1"/>
        <v>0</v>
      </c>
      <c r="AD55" s="289"/>
      <c r="AE55" s="355"/>
      <c r="AG55" s="11"/>
    </row>
    <row r="56" spans="1:33" ht="12.75" thickBot="1">
      <c r="A56" s="199">
        <v>17</v>
      </c>
      <c r="B56" s="348"/>
      <c r="C56" s="348"/>
      <c r="D56" s="322"/>
      <c r="E56" s="349"/>
      <c r="F56" s="227"/>
      <c r="G56" s="67"/>
      <c r="H56" s="68"/>
      <c r="I56" s="69"/>
      <c r="J56" s="70"/>
      <c r="K56" s="71"/>
      <c r="L56" s="72"/>
      <c r="M56" s="69"/>
      <c r="N56" s="70"/>
      <c r="O56" s="71"/>
      <c r="P56" s="72"/>
      <c r="Q56" s="69"/>
      <c r="R56" s="70"/>
      <c r="S56" s="71"/>
      <c r="T56" s="72"/>
      <c r="U56" s="69"/>
      <c r="V56" s="70"/>
      <c r="W56" s="71"/>
      <c r="X56" s="72"/>
      <c r="Y56" s="232"/>
      <c r="Z56" s="236">
        <f t="shared" si="1"/>
        <v>0</v>
      </c>
      <c r="AA56" s="19">
        <f t="shared" si="1"/>
        <v>0</v>
      </c>
      <c r="AB56" s="20">
        <f t="shared" si="1"/>
        <v>0</v>
      </c>
      <c r="AC56" s="237">
        <f t="shared" si="1"/>
        <v>0</v>
      </c>
      <c r="AD56" s="290"/>
      <c r="AE56" s="356"/>
      <c r="AG56" s="11"/>
    </row>
    <row r="57" ht="9.75">
      <c r="AG57" s="11"/>
    </row>
    <row r="58" ht="9.75">
      <c r="AG58" s="11"/>
    </row>
    <row r="59" ht="11.25" customHeight="1">
      <c r="AG59" s="11"/>
    </row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7">
    <mergeCell ref="F38:I38"/>
    <mergeCell ref="J38:M38"/>
    <mergeCell ref="F10:I10"/>
    <mergeCell ref="C3:D3"/>
    <mergeCell ref="C4:D4"/>
    <mergeCell ref="C5:D5"/>
    <mergeCell ref="C6:D6"/>
    <mergeCell ref="C7:D7"/>
    <mergeCell ref="J10:M10"/>
    <mergeCell ref="Z10:AC10"/>
    <mergeCell ref="N38:Q38"/>
    <mergeCell ref="R38:U38"/>
    <mergeCell ref="V38:Y38"/>
    <mergeCell ref="Z38:AC38"/>
    <mergeCell ref="N10:Q10"/>
    <mergeCell ref="R10:U10"/>
    <mergeCell ref="V10:Y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/>
  <ignoredErrors>
    <ignoredError sqref="Z12:AC34 Z40:AC56" emptyCellReference="1"/>
    <ignoredError sqref="C3:D7" emptyCellReferenc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6" sqref="C6:C35"/>
    </sheetView>
  </sheetViews>
  <sheetFormatPr defaultColWidth="9.140625" defaultRowHeight="12.75"/>
  <cols>
    <col min="1" max="1" width="9.140625" style="1" customWidth="1"/>
    <col min="2" max="2" width="6.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9.75">
      <c r="A1" s="13"/>
      <c r="B1" s="681" t="s">
        <v>200</v>
      </c>
      <c r="C1" s="681"/>
      <c r="D1" s="681"/>
      <c r="E1" s="681"/>
    </row>
    <row r="2" ht="11.25"/>
    <row r="3" spans="2:4" ht="11.25">
      <c r="B3" s="682" t="s">
        <v>201</v>
      </c>
      <c r="C3" s="682"/>
      <c r="D3" s="1">
        <v>0.890321751</v>
      </c>
    </row>
    <row r="4" ht="11.25"/>
    <row r="5" spans="2:3" ht="11.25">
      <c r="B5" s="2" t="s">
        <v>202</v>
      </c>
      <c r="C5" s="3" t="s">
        <v>203</v>
      </c>
    </row>
    <row r="6" spans="2:3" ht="11.25">
      <c r="B6" s="4">
        <v>1</v>
      </c>
      <c r="C6" s="5">
        <v>100</v>
      </c>
    </row>
    <row r="7" spans="2:3" ht="11.25">
      <c r="B7" s="6">
        <v>2</v>
      </c>
      <c r="C7" s="7">
        <f aca="true" t="shared" si="0" ref="C7:C25">$C$6*$D$3^(B7-1)</f>
        <v>89.0321751</v>
      </c>
    </row>
    <row r="8" spans="2:3" ht="11.25">
      <c r="B8" s="6">
        <v>3</v>
      </c>
      <c r="C8" s="7">
        <f t="shared" si="0"/>
        <v>79.2672820303706</v>
      </c>
    </row>
    <row r="9" spans="2:3" ht="9.75">
      <c r="B9" s="6">
        <v>4</v>
      </c>
      <c r="C9" s="7">
        <f t="shared" si="0"/>
        <v>70.57338533429038</v>
      </c>
    </row>
    <row r="10" spans="2:3" ht="9.75">
      <c r="B10" s="6">
        <v>5</v>
      </c>
      <c r="C10" s="7">
        <f t="shared" si="0"/>
        <v>62.83302000482314</v>
      </c>
    </row>
    <row r="11" spans="2:3" ht="9.75">
      <c r="B11" s="6">
        <v>6</v>
      </c>
      <c r="C11" s="7">
        <f t="shared" si="0"/>
        <v>55.94160439131216</v>
      </c>
    </row>
    <row r="12" spans="2:3" ht="9.75">
      <c r="B12" s="6">
        <v>7</v>
      </c>
      <c r="C12" s="7">
        <f t="shared" si="0"/>
        <v>49.80602717542234</v>
      </c>
    </row>
    <row r="13" spans="2:3" ht="9.75">
      <c r="B13" s="6">
        <v>8</v>
      </c>
      <c r="C13" s="7">
        <f t="shared" si="0"/>
        <v>44.3433893251756</v>
      </c>
    </row>
    <row r="14" spans="2:3" ht="9.75">
      <c r="B14" s="6">
        <v>9</v>
      </c>
      <c r="C14" s="7">
        <f t="shared" si="0"/>
        <v>39.479884029265044</v>
      </c>
    </row>
    <row r="15" spans="2:3" ht="9.75">
      <c r="B15" s="6">
        <v>10</v>
      </c>
      <c r="C15" s="7">
        <f t="shared" si="0"/>
        <v>35.14979947821219</v>
      </c>
    </row>
    <row r="16" spans="2:3" ht="9.75">
      <c r="B16" s="6">
        <v>11</v>
      </c>
      <c r="C16" s="7">
        <f t="shared" si="0"/>
        <v>31.294631018740766</v>
      </c>
    </row>
    <row r="17" spans="2:3" ht="9.75">
      <c r="B17" s="6">
        <v>12</v>
      </c>
      <c r="C17" s="7">
        <f t="shared" si="0"/>
        <v>27.86229068550419</v>
      </c>
    </row>
    <row r="18" spans="2:3" ht="9.75">
      <c r="B18" s="6">
        <v>13</v>
      </c>
      <c r="C18" s="7">
        <f t="shared" si="0"/>
        <v>24.80640342998908</v>
      </c>
    </row>
    <row r="19" spans="2:3" ht="9.75">
      <c r="B19" s="6">
        <v>14</v>
      </c>
      <c r="C19" s="7">
        <f t="shared" si="0"/>
        <v>22.085680537800283</v>
      </c>
    </row>
    <row r="20" spans="2:3" ht="9.75">
      <c r="B20" s="6">
        <v>15</v>
      </c>
      <c r="C20" s="7">
        <f t="shared" si="0"/>
        <v>19.66336176844097</v>
      </c>
    </row>
    <row r="21" spans="2:3" ht="9.75">
      <c r="B21" s="6">
        <v>16</v>
      </c>
      <c r="C21" s="7">
        <f t="shared" si="0"/>
        <v>17.50671868022482</v>
      </c>
    </row>
    <row r="22" spans="2:3" ht="9.75">
      <c r="B22" s="6">
        <v>17</v>
      </c>
      <c r="C22" s="7">
        <f t="shared" si="0"/>
        <v>15.586612429642171</v>
      </c>
    </row>
    <row r="23" spans="2:3" ht="9.75">
      <c r="B23" s="6">
        <v>18</v>
      </c>
      <c r="C23" s="7">
        <f t="shared" si="0"/>
        <v>13.87710007051738</v>
      </c>
    </row>
    <row r="24" spans="2:3" ht="9.75">
      <c r="B24" s="6">
        <v>19</v>
      </c>
      <c r="C24" s="7">
        <f t="shared" si="0"/>
        <v>12.355084033585259</v>
      </c>
    </row>
    <row r="25" spans="2:3" ht="9.75">
      <c r="B25" s="6">
        <v>20</v>
      </c>
      <c r="C25" s="7">
        <f t="shared" si="0"/>
        <v>11.000000050533771</v>
      </c>
    </row>
    <row r="26" spans="2:3" ht="9.75">
      <c r="B26" s="6">
        <v>21</v>
      </c>
      <c r="C26" s="8">
        <v>10</v>
      </c>
    </row>
    <row r="27" spans="2:3" ht="9.75">
      <c r="B27" s="6">
        <v>22</v>
      </c>
      <c r="C27" s="8">
        <v>9</v>
      </c>
    </row>
    <row r="28" spans="2:3" ht="9.75">
      <c r="B28" s="6">
        <v>23</v>
      </c>
      <c r="C28" s="8">
        <v>8</v>
      </c>
    </row>
    <row r="29" spans="2:3" ht="9.75">
      <c r="B29" s="6">
        <v>24</v>
      </c>
      <c r="C29" s="8">
        <v>7</v>
      </c>
    </row>
    <row r="30" spans="2:3" ht="9.75">
      <c r="B30" s="6">
        <v>25</v>
      </c>
      <c r="C30" s="8">
        <v>6</v>
      </c>
    </row>
    <row r="31" spans="2:3" ht="9.75">
      <c r="B31" s="6">
        <v>26</v>
      </c>
      <c r="C31" s="8">
        <v>5</v>
      </c>
    </row>
    <row r="32" spans="2:3" ht="9.75">
      <c r="B32" s="6">
        <v>27</v>
      </c>
      <c r="C32" s="8">
        <v>4</v>
      </c>
    </row>
    <row r="33" spans="2:3" ht="9.75">
      <c r="B33" s="6">
        <v>28</v>
      </c>
      <c r="C33" s="8">
        <v>3</v>
      </c>
    </row>
    <row r="34" spans="2:3" ht="9.75">
      <c r="B34" s="6">
        <v>29</v>
      </c>
      <c r="C34" s="8">
        <v>2</v>
      </c>
    </row>
    <row r="35" spans="2:3" ht="9.75">
      <c r="B35" s="9">
        <v>30</v>
      </c>
      <c r="C35" s="10">
        <v>1</v>
      </c>
    </row>
  </sheetData>
  <sheetProtection/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Jonas Tamulionis</cp:lastModifiedBy>
  <cp:lastPrinted>2010-10-28T06:48:09Z</cp:lastPrinted>
  <dcterms:created xsi:type="dcterms:W3CDTF">2001-10-27T16:04:15Z</dcterms:created>
  <dcterms:modified xsi:type="dcterms:W3CDTF">2010-11-03T18:26:23Z</dcterms:modified>
  <cp:category/>
  <cp:version/>
  <cp:contentType/>
  <cp:contentStatus/>
  <cp:revision>1</cp:revision>
</cp:coreProperties>
</file>